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beisgov-my.sharepoint.com/personal/maria_danesgharbaoui_beis_gov_uk/Documents/CB6/"/>
    </mc:Choice>
  </mc:AlternateContent>
  <xr:revisionPtr revIDLastSave="0" documentId="8_{25F68AEC-8371-4BFA-815D-24BA453AE14C}" xr6:coauthVersionLast="46" xr6:coauthVersionMax="46" xr10:uidLastSave="{00000000-0000-0000-0000-000000000000}"/>
  <bookViews>
    <workbookView xWindow="-93" yWindow="-93" windowWidth="21520" windowHeight="11586" xr2:uid="{E97B49AC-1994-422A-AE24-DA2E8DB5C918}"/>
  </bookViews>
  <sheets>
    <sheet name="Notes" sheetId="4" r:id="rId1"/>
    <sheet name="Table 1" sheetId="34" r:id="rId2"/>
    <sheet name="Table 2" sheetId="2" r:id="rId3"/>
    <sheet name="Table 3" sheetId="5" r:id="rId4"/>
    <sheet name="Table 4" sheetId="6" r:id="rId5"/>
    <sheet name="Figure 1" sheetId="3" r:id="rId6"/>
    <sheet name="Figure 2" sheetId="30" r:id="rId7"/>
    <sheet name="Table 5" sheetId="7" r:id="rId8"/>
    <sheet name="Table 6" sheetId="8" r:id="rId9"/>
    <sheet name="Table 7" sheetId="9" r:id="rId10"/>
    <sheet name="Table 8" sheetId="10" r:id="rId11"/>
    <sheet name="Table 9" sheetId="11" r:id="rId12"/>
    <sheet name="Table 10" sheetId="12" r:id="rId13"/>
    <sheet name="Table 11" sheetId="13" r:id="rId14"/>
    <sheet name="Table 12" sheetId="14" r:id="rId15"/>
    <sheet name="Table 13" sheetId="15" r:id="rId16"/>
    <sheet name="Table 14" sheetId="16" r:id="rId17"/>
    <sheet name="Table 15" sheetId="17" r:id="rId18"/>
    <sheet name="Table 16" sheetId="18" r:id="rId19"/>
    <sheet name="Table 17" sheetId="19" r:id="rId20"/>
    <sheet name="Table 18" sheetId="20" r:id="rId21"/>
    <sheet name="Table 19" sheetId="21" r:id="rId22"/>
    <sheet name="Table 20" sheetId="22" r:id="rId23"/>
    <sheet name="Table 21" sheetId="23" r:id="rId24"/>
    <sheet name="Table A1" sheetId="24" r:id="rId25"/>
    <sheet name="Table A2" sheetId="25" r:id="rId26"/>
    <sheet name="Table A3" sheetId="26" r:id="rId27"/>
    <sheet name="Table A4" sheetId="27" r:id="rId28"/>
    <sheet name="Table A5" sheetId="28" r:id="rId29"/>
    <sheet name="Table A6" sheetId="29" r:id="rId30"/>
  </sheets>
  <externalReferences>
    <externalReference r:id="rId31"/>
  </externalReferences>
  <definedNames>
    <definedName name="_ftn1" localSheetId="4">'Table 4'!$B$11</definedName>
    <definedName name="_ftn2" localSheetId="7">'Table 5'!$B$21</definedName>
    <definedName name="_ftn3" localSheetId="20">'Table 18'!$B$19</definedName>
    <definedName name="_ftn4" localSheetId="25">'Table A2'!$B$69</definedName>
    <definedName name="_ftnref1" localSheetId="3">'Table 3'!$B$10</definedName>
    <definedName name="_ftnref2" localSheetId="7">'Table 5'!$B$14</definedName>
    <definedName name="_ftnref3" localSheetId="20">'Table 18'!$B$13</definedName>
    <definedName name="_ftnref4" localSheetId="25">'Table A2'!$C$56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9" i="3" l="1"/>
  <c r="E49" i="3"/>
  <c r="F49" i="3"/>
  <c r="G49" i="3"/>
  <c r="H49" i="3"/>
  <c r="I49" i="3"/>
  <c r="J49" i="3"/>
  <c r="K49" i="3"/>
  <c r="L49" i="3"/>
  <c r="M49" i="3"/>
  <c r="N49" i="3"/>
  <c r="O49" i="3"/>
  <c r="P49" i="3"/>
  <c r="Q49" i="3"/>
  <c r="R49" i="3"/>
  <c r="S49" i="3"/>
  <c r="T49" i="3"/>
  <c r="U49" i="3"/>
  <c r="V49" i="3"/>
  <c r="W49" i="3"/>
  <c r="C49" i="3"/>
  <c r="W48" i="3"/>
  <c r="X48" i="3"/>
  <c r="Y48" i="3"/>
  <c r="Z48" i="3"/>
  <c r="AA48" i="3"/>
  <c r="AB48" i="3"/>
  <c r="AC48" i="3"/>
  <c r="AD48" i="3"/>
  <c r="AE48" i="3"/>
  <c r="AF48" i="3"/>
  <c r="AG48" i="3"/>
  <c r="D46" i="3"/>
  <c r="E46" i="3"/>
  <c r="F46" i="3"/>
  <c r="G46" i="3"/>
  <c r="H46" i="3"/>
  <c r="I46" i="3"/>
  <c r="J46" i="3"/>
  <c r="K46" i="3"/>
  <c r="L46" i="3"/>
  <c r="M46" i="3"/>
  <c r="N46" i="3"/>
  <c r="O46" i="3"/>
  <c r="P46" i="3"/>
  <c r="Q46" i="3"/>
  <c r="R46" i="3"/>
  <c r="S46" i="3"/>
  <c r="T46" i="3"/>
  <c r="U46" i="3"/>
  <c r="V46" i="3"/>
  <c r="W46" i="3"/>
  <c r="D47" i="3"/>
  <c r="E47" i="3"/>
  <c r="F47" i="3"/>
  <c r="G47" i="3"/>
  <c r="H47" i="3"/>
  <c r="I47" i="3"/>
  <c r="J47" i="3"/>
  <c r="K47" i="3"/>
  <c r="L47" i="3"/>
  <c r="M47" i="3"/>
  <c r="N47" i="3"/>
  <c r="O47" i="3"/>
  <c r="P47" i="3"/>
  <c r="Q47" i="3"/>
  <c r="R47" i="3"/>
  <c r="S47" i="3"/>
  <c r="T47" i="3"/>
  <c r="U47" i="3"/>
  <c r="V47" i="3"/>
  <c r="W47" i="3"/>
  <c r="C47" i="3"/>
  <c r="C46" i="3"/>
  <c r="D45" i="3"/>
  <c r="E45" i="3"/>
  <c r="F45" i="3"/>
  <c r="G45" i="3"/>
  <c r="H45" i="3"/>
  <c r="I45" i="3"/>
  <c r="J45" i="3"/>
  <c r="K45" i="3"/>
  <c r="L45" i="3"/>
  <c r="M45" i="3"/>
  <c r="N45" i="3"/>
  <c r="O45" i="3"/>
  <c r="P45" i="3"/>
  <c r="Q45" i="3"/>
  <c r="R45" i="3"/>
  <c r="S45" i="3"/>
  <c r="T45" i="3"/>
  <c r="U45" i="3"/>
  <c r="V45" i="3"/>
  <c r="W45" i="3"/>
  <c r="C45" i="3"/>
  <c r="D44" i="3"/>
  <c r="E44" i="3"/>
  <c r="F44" i="3"/>
  <c r="G44" i="3"/>
  <c r="H44" i="3"/>
  <c r="I44" i="3"/>
  <c r="J44" i="3"/>
  <c r="K44" i="3"/>
  <c r="L44" i="3"/>
  <c r="M44" i="3"/>
  <c r="N44" i="3"/>
  <c r="O44" i="3"/>
  <c r="P44" i="3"/>
  <c r="Q44" i="3"/>
  <c r="R44" i="3"/>
  <c r="S44" i="3"/>
  <c r="T44" i="3"/>
  <c r="U44" i="3"/>
  <c r="V44" i="3"/>
  <c r="W44" i="3"/>
  <c r="C44" i="3"/>
  <c r="D43" i="3"/>
  <c r="D51" i="3" s="1"/>
  <c r="E43" i="3"/>
  <c r="F43" i="3"/>
  <c r="G43" i="3"/>
  <c r="H43" i="3"/>
  <c r="I43" i="3"/>
  <c r="J43" i="3"/>
  <c r="K43" i="3"/>
  <c r="L43" i="3"/>
  <c r="L51" i="3" s="1"/>
  <c r="M43" i="3"/>
  <c r="N43" i="3"/>
  <c r="O43" i="3"/>
  <c r="P43" i="3"/>
  <c r="Q43" i="3"/>
  <c r="R43" i="3"/>
  <c r="S43" i="3"/>
  <c r="T43" i="3"/>
  <c r="T51" i="3" s="1"/>
  <c r="U43" i="3"/>
  <c r="V43" i="3"/>
  <c r="W43" i="3"/>
  <c r="C43" i="3"/>
  <c r="K51" i="3" l="1"/>
  <c r="R51" i="3"/>
  <c r="S51" i="3"/>
  <c r="J51" i="3"/>
  <c r="C51" i="3"/>
  <c r="H51" i="3"/>
  <c r="I51" i="3"/>
  <c r="P51" i="3"/>
  <c r="Q51" i="3"/>
  <c r="W51" i="3"/>
  <c r="O51" i="3"/>
  <c r="G51" i="3"/>
  <c r="V51" i="3"/>
  <c r="N51" i="3"/>
  <c r="F51" i="3"/>
  <c r="U51" i="3"/>
  <c r="M51" i="3"/>
  <c r="E5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tc={D35C87BD-EC90-4FF8-943B-2D6DDA90F422}</author>
  </authors>
  <commentList>
    <comment ref="E2" authorId="0" shapeId="0" xr:uid="{D35C87BD-EC90-4FF8-943B-2D6DDA90F422}">
      <text>
        <t>[Threaded comment]
Your version of Excel allows you to read this threaded comment; however, any edits to it will get removed if the file is opened in a newer version of Excel. Learn more: https://go.microsoft.com/fwlink/?linkid=870924
Comment:
    @Millar, Nico (BEIS) can the asterixes here be reflected in note form instead? Using the [x] format</t>
      </text>
    </comment>
  </commentList>
</comments>
</file>

<file path=xl/sharedStrings.xml><?xml version="1.0" encoding="utf-8"?>
<sst xmlns="http://schemas.openxmlformats.org/spreadsheetml/2006/main" count="936" uniqueCount="762">
  <si>
    <t>BEIS 2021 Tables &amp; Figures in Sixth Carbon Budget Impact Assessment</t>
  </si>
  <si>
    <t>v1.0 31-03-2021</t>
  </si>
  <si>
    <t>Table/Figure Name</t>
  </si>
  <si>
    <t>Table 1</t>
  </si>
  <si>
    <t>Shortlisted sixth carbon budget level options</t>
  </si>
  <si>
    <t>Table 2</t>
  </si>
  <si>
    <t>Summary of the assessment criteria across the different options</t>
  </si>
  <si>
    <t>Table 3</t>
  </si>
  <si>
    <t>Level of existing carbon budgets</t>
  </si>
  <si>
    <t>Table 4</t>
  </si>
  <si>
    <t>Figure 1</t>
  </si>
  <si>
    <t>Illustrative total territorial GHG emissions (MtCO2e) under the different technology scenarios</t>
  </si>
  <si>
    <t>Figure 2</t>
  </si>
  <si>
    <t>Modelled sustainable energy carriers in 2050 (in TWh)</t>
  </si>
  <si>
    <t>Table 5</t>
  </si>
  <si>
    <t>Illustrative summary of end-use sector technologies and their deployment requirements in 2050 (based on Option 3)</t>
  </si>
  <si>
    <t>Table 6</t>
  </si>
  <si>
    <t>Illustrative emission ranges in 2035 under different sixth carbon budget levels, based on the modelled pathways</t>
  </si>
  <si>
    <t>Table 7</t>
  </si>
  <si>
    <t>Modelled sustainable energy carriers in 2035 by option (in TWh)</t>
  </si>
  <si>
    <t>Table 8</t>
  </si>
  <si>
    <t>Illustrative summary of key technologies and their deployment requirements in 2035 based on the modelled pathways</t>
  </si>
  <si>
    <t>Table 9</t>
  </si>
  <si>
    <t>Paris-compatible emissions pathways</t>
  </si>
  <si>
    <t>Table 10</t>
  </si>
  <si>
    <t>Comparison to global averages (emissions per capita)</t>
  </si>
  <si>
    <t>Table 11</t>
  </si>
  <si>
    <t>Illustrative 2035 UK contributions to global emissions reductions</t>
  </si>
  <si>
    <t>Table 12</t>
  </si>
  <si>
    <t>Summary of climate targets of G20 countries</t>
  </si>
  <si>
    <t>Table 13</t>
  </si>
  <si>
    <t>Net present values of the considered sixth carbon budget options across pathways</t>
  </si>
  <si>
    <t>Table 14</t>
  </si>
  <si>
    <t>NPV breakdown by sixth carbon budget options, Core pathway only</t>
  </si>
  <si>
    <t>Table 15</t>
  </si>
  <si>
    <t>Summary of NPV sensitivities compared to central estimates</t>
  </si>
  <si>
    <t>Table 16</t>
  </si>
  <si>
    <t>Average estimated impact on electricity retail prices for different consumer groups, compared to the counterfactual over the period 2033-2037, consistent with Option 3 (CCC level)</t>
  </si>
  <si>
    <t>Table 17</t>
  </si>
  <si>
    <t>Carbon and energy intensity of the sixth carbon budget options</t>
  </si>
  <si>
    <t>Table 18</t>
  </si>
  <si>
    <t>Summary of the Assessment criteria across the different options</t>
  </si>
  <si>
    <t>Table 19</t>
  </si>
  <si>
    <t>Summary of Climate Change Act Section 10 factors</t>
  </si>
  <si>
    <t>Table 20</t>
  </si>
  <si>
    <t xml:space="preserve">Summary of appraisal assumptions </t>
  </si>
  <si>
    <t>Table 21</t>
  </si>
  <si>
    <t>Summary of UKTIMES sectoral assumptions</t>
  </si>
  <si>
    <t>Table A1</t>
  </si>
  <si>
    <t>UKTIMES sector definitions</t>
  </si>
  <si>
    <t>Table A2</t>
  </si>
  <si>
    <t>Summary of effort share approach assumptions</t>
  </si>
  <si>
    <t>Table A3</t>
  </si>
  <si>
    <t>Summary of off-model adjustments to UKTIMES for appraisal</t>
  </si>
  <si>
    <t>Table A4</t>
  </si>
  <si>
    <t>Summary of quantified natural capital impacts</t>
  </si>
  <si>
    <t>Table A5</t>
  </si>
  <si>
    <t xml:space="preserve">Projected UK territorial emissions including accounting changes compared to published projections of territorial emissions, MtCO2e </t>
  </si>
  <si>
    <t>Table A6</t>
  </si>
  <si>
    <t>Modelled sixth carbon budget options in terms of five-year budget level (right axis) and per annum emissions (left axis) against the baseline “do-nothing scenario”, MtCO2e</t>
  </si>
  <si>
    <t>Table 1: Shortlisted sixth carbon budget level options</t>
  </si>
  <si>
    <t>Description</t>
  </si>
  <si>
    <r>
      <t>Sixth carbon budget level (MtCO</t>
    </r>
    <r>
      <rPr>
        <b/>
        <vertAlign val="subscript"/>
        <sz val="11"/>
        <color rgb="FF000000"/>
        <rFont val="Arial"/>
        <family val="2"/>
      </rPr>
      <t>2</t>
    </r>
    <r>
      <rPr>
        <b/>
        <sz val="11"/>
        <color rgb="FF000000"/>
        <rFont val="Arial"/>
        <family val="2"/>
      </rPr>
      <t>e)</t>
    </r>
  </si>
  <si>
    <t>Reduction in 2035 from 1990 [1]</t>
  </si>
  <si>
    <t>Option 1</t>
  </si>
  <si>
    <t>Do Nothing Baseline (non-binding sixth carbon budget)</t>
  </si>
  <si>
    <t>Option 2</t>
  </si>
  <si>
    <t>Looser budget option (in line with CCC’s ‘headwinds’ scenario)</t>
  </si>
  <si>
    <t>Option 3</t>
  </si>
  <si>
    <t xml:space="preserve">CCC’s recommend budget </t>
  </si>
  <si>
    <t>Option 4</t>
  </si>
  <si>
    <t>Tighter budget option (in line with CCC’s ‘widespread innovation’ scenario)</t>
  </si>
  <si>
    <t>Table 2: Summary of the assessment criteria across the different options</t>
  </si>
  <si>
    <t>Consideration</t>
  </si>
  <si>
    <t>Budget level option</t>
  </si>
  <si>
    <r>
      <t xml:space="preserve">Budget level </t>
    </r>
    <r>
      <rPr>
        <sz val="11"/>
        <color theme="1"/>
        <rFont val="Arial"/>
        <family val="2"/>
      </rPr>
      <t>(in</t>
    </r>
    <r>
      <rPr>
        <b/>
        <sz val="11"/>
        <color theme="1"/>
        <rFont val="Arial"/>
        <family val="2"/>
      </rPr>
      <t xml:space="preserve"> </t>
    </r>
    <r>
      <rPr>
        <sz val="11"/>
        <color theme="1"/>
        <rFont val="Arial"/>
        <family val="2"/>
      </rPr>
      <t>MtCO</t>
    </r>
    <r>
      <rPr>
        <vertAlign val="subscript"/>
        <sz val="11"/>
        <color theme="1"/>
        <rFont val="Arial"/>
        <family val="2"/>
      </rPr>
      <t>2</t>
    </r>
    <r>
      <rPr>
        <sz val="11"/>
        <color theme="1"/>
        <rFont val="Arial"/>
        <family val="2"/>
      </rPr>
      <t>e)</t>
    </r>
  </si>
  <si>
    <t>CCC advice</t>
  </si>
  <si>
    <r>
      <t>Highly insufficient</t>
    </r>
    <r>
      <rPr>
        <sz val="11"/>
        <color theme="1"/>
        <rFont val="Arial"/>
        <family val="2"/>
      </rPr>
      <t xml:space="preserve"> to meet the CCC’s balanced pathway to Net Zero. </t>
    </r>
  </si>
  <si>
    <r>
      <t xml:space="preserve">In line with CCC’s </t>
    </r>
    <r>
      <rPr>
        <i/>
        <sz val="11"/>
        <color theme="1"/>
        <rFont val="Arial"/>
        <family val="2"/>
      </rPr>
      <t>headwinds</t>
    </r>
    <r>
      <rPr>
        <sz val="11"/>
        <color theme="1"/>
        <rFont val="Arial"/>
        <family val="2"/>
      </rPr>
      <t xml:space="preserve"> </t>
    </r>
    <r>
      <rPr>
        <i/>
        <sz val="11"/>
        <color theme="1"/>
        <rFont val="Arial"/>
        <family val="2"/>
      </rPr>
      <t>scenario</t>
    </r>
    <r>
      <rPr>
        <sz val="11"/>
        <color theme="1"/>
        <rFont val="Arial"/>
        <family val="2"/>
      </rPr>
      <t xml:space="preserve"> and </t>
    </r>
    <r>
      <rPr>
        <b/>
        <sz val="11"/>
        <color theme="1"/>
        <rFont val="Arial"/>
        <family val="2"/>
      </rPr>
      <t xml:space="preserve">less ambitious </t>
    </r>
    <r>
      <rPr>
        <sz val="11"/>
        <color theme="1"/>
        <rFont val="Arial"/>
        <family val="2"/>
      </rPr>
      <t xml:space="preserve">than the recommended balanced pathway. </t>
    </r>
  </si>
  <si>
    <t>CCC recommended level.</t>
  </si>
  <si>
    <r>
      <t xml:space="preserve">In line with CCC’s </t>
    </r>
    <r>
      <rPr>
        <i/>
        <sz val="11"/>
        <color theme="1"/>
        <rFont val="Arial"/>
        <family val="2"/>
      </rPr>
      <t xml:space="preserve">widespread innovation scenario </t>
    </r>
    <r>
      <rPr>
        <sz val="11"/>
        <color theme="1"/>
        <rFont val="Arial"/>
        <family val="2"/>
      </rPr>
      <t xml:space="preserve">and </t>
    </r>
    <r>
      <rPr>
        <b/>
        <sz val="11"/>
        <color theme="1"/>
        <rFont val="Arial"/>
        <family val="2"/>
      </rPr>
      <t>more ambitious</t>
    </r>
    <r>
      <rPr>
        <sz val="11"/>
        <color theme="1"/>
        <rFont val="Arial"/>
        <family val="2"/>
      </rPr>
      <t xml:space="preserve"> than the recommended level. </t>
    </r>
  </si>
  <si>
    <t>DA views</t>
  </si>
  <si>
    <t>Not consistent with DA views</t>
  </si>
  <si>
    <t xml:space="preserve">Not consistent with DA views </t>
  </si>
  <si>
    <t>Budget level endorsed by all DAs</t>
  </si>
  <si>
    <t>Scottish Government view Option 3 as minimum</t>
  </si>
  <si>
    <t>Assessment criteria</t>
  </si>
  <si>
    <t>1) Long-term pathways and technological feasibility</t>
  </si>
  <si>
    <r>
      <t xml:space="preserve">Budget is technically feasible, but the pathway does </t>
    </r>
    <r>
      <rPr>
        <b/>
        <sz val="11"/>
        <color theme="1"/>
        <rFont val="Arial"/>
        <family val="2"/>
      </rPr>
      <t>not meet the UK’s 2050</t>
    </r>
    <r>
      <rPr>
        <sz val="11"/>
        <color theme="1"/>
        <rFont val="Arial"/>
        <family val="2"/>
      </rPr>
      <t xml:space="preserve"> target and is inconsistent with the 2030 NDC.  </t>
    </r>
  </si>
  <si>
    <r>
      <t xml:space="preserve">Budget is </t>
    </r>
    <r>
      <rPr>
        <b/>
        <sz val="11"/>
        <color theme="1"/>
        <rFont val="Arial"/>
        <family val="2"/>
      </rPr>
      <t>challenging and technically stretching</t>
    </r>
    <r>
      <rPr>
        <sz val="11"/>
        <color theme="1"/>
        <rFont val="Arial"/>
        <family val="2"/>
      </rPr>
      <t xml:space="preserve"> but feasible and in line with the 2050 target.</t>
    </r>
  </si>
  <si>
    <r>
      <t xml:space="preserve">Budget is technically feasible and in line with the 2050 target, but </t>
    </r>
    <r>
      <rPr>
        <b/>
        <sz val="11"/>
        <color theme="1"/>
        <rFont val="Arial"/>
        <family val="2"/>
      </rPr>
      <t>more stretching and more technically challenging than Option 2.</t>
    </r>
  </si>
  <si>
    <r>
      <t xml:space="preserve">Budget is technically feasible, but </t>
    </r>
    <r>
      <rPr>
        <b/>
        <sz val="11"/>
        <color theme="1"/>
        <rFont val="Arial"/>
        <family val="2"/>
      </rPr>
      <t>more technically challenging than Option 3 and might lead to non-economical outcomes.</t>
    </r>
  </si>
  <si>
    <t>2) Delivery implications</t>
  </si>
  <si>
    <r>
      <t>No delivery implications</t>
    </r>
    <r>
      <rPr>
        <sz val="11"/>
        <color theme="1"/>
        <rFont val="Arial"/>
        <family val="2"/>
      </rPr>
      <t xml:space="preserve">, as no additional abatement action beyond current policies necessary. </t>
    </r>
  </si>
  <si>
    <r>
      <t xml:space="preserve">Budget is </t>
    </r>
    <r>
      <rPr>
        <b/>
        <sz val="11"/>
        <color theme="1"/>
        <rFont val="Arial"/>
        <family val="2"/>
      </rPr>
      <t>stretching</t>
    </r>
    <r>
      <rPr>
        <sz val="11"/>
        <color theme="1"/>
        <rFont val="Arial"/>
        <family val="2"/>
      </rPr>
      <t xml:space="preserve"> to deliver with </t>
    </r>
    <r>
      <rPr>
        <b/>
        <sz val="11"/>
        <color theme="1"/>
        <rFont val="Arial"/>
        <family val="2"/>
      </rPr>
      <t>barriers</t>
    </r>
    <r>
      <rPr>
        <sz val="11"/>
        <color theme="1"/>
        <rFont val="Arial"/>
        <family val="2"/>
      </rPr>
      <t xml:space="preserve"> of all types to overcome. </t>
    </r>
  </si>
  <si>
    <r>
      <t xml:space="preserve">Budget is </t>
    </r>
    <r>
      <rPr>
        <b/>
        <sz val="11"/>
        <color theme="1"/>
        <rFont val="Arial"/>
        <family val="2"/>
      </rPr>
      <t xml:space="preserve">more challenging to deliver than Options 2 and more reliant on overcoming barriers. </t>
    </r>
    <r>
      <rPr>
        <sz val="11"/>
        <color theme="1"/>
        <rFont val="Arial"/>
        <family val="2"/>
      </rPr>
      <t xml:space="preserve"> </t>
    </r>
  </si>
  <si>
    <r>
      <t xml:space="preserve">Budget is </t>
    </r>
    <r>
      <rPr>
        <b/>
        <sz val="11"/>
        <color theme="1"/>
        <rFont val="Arial"/>
        <family val="2"/>
      </rPr>
      <t xml:space="preserve">more challenging to deliver than Option 3 and more reliant on overcoming barriers. </t>
    </r>
    <r>
      <rPr>
        <sz val="11"/>
        <color theme="1"/>
        <rFont val="Arial"/>
        <family val="2"/>
      </rPr>
      <t xml:space="preserve"> </t>
    </r>
  </si>
  <si>
    <t>3) International circumstances</t>
  </si>
  <si>
    <r>
      <t>Insufficient</t>
    </r>
    <r>
      <rPr>
        <sz val="11"/>
        <color theme="1"/>
        <rFont val="Arial"/>
        <family val="2"/>
      </rPr>
      <t xml:space="preserve"> to deliver the UK’s international ambition. </t>
    </r>
  </si>
  <si>
    <t>Budget is consistent with Paris Agreement temperature goal.</t>
  </si>
  <si>
    <t>Budget is consistent with Paris Agreement temperature goal; likely to be perceived as internationally ambitious by delivering faster emission reductions and resulting in lower cumulative emissions than Option 2.</t>
  </si>
  <si>
    <t>Budget is consistent with Paris Agreement temperature goal; likely to be perceived as very internationally ambitious by delivering faster emission reductions and resulting in lower cumulative emissions than Option 3.</t>
  </si>
  <si>
    <t>4) Quantified cost &amp; benefits</t>
  </si>
  <si>
    <t>Indicative NPV of core scenario 2020-2050 (£bn, 2019), range shown in brackets</t>
  </si>
  <si>
    <t>(176-330)</t>
  </si>
  <si>
    <t>(127-292)</t>
  </si>
  <si>
    <t>(67-249)</t>
  </si>
  <si>
    <t>Composition of NPV:</t>
  </si>
  <si>
    <t xml:space="preserve">Costs of core scenario 2020-2050 (Present Value, £bn, 2019) </t>
  </si>
  <si>
    <t>(554-710)</t>
  </si>
  <si>
    <t>(622-775)</t>
  </si>
  <si>
    <t>(693-865)</t>
  </si>
  <si>
    <t>Benefits of core scenario 2020-2050 (Present Value, £bn, 2019)</t>
  </si>
  <si>
    <t>(873-886)</t>
  </si>
  <si>
    <t>(896-918)</t>
  </si>
  <si>
    <t>(927-941)</t>
  </si>
  <si>
    <t>5) Unquantified costs and benefits and wider impacts</t>
  </si>
  <si>
    <t>With the right policies there is potential for greater economic benefits for the tighter budget options, such as innovation and export opportunities.</t>
  </si>
  <si>
    <t>Table 3:  Level of existing carbon budgets</t>
  </si>
  <si>
    <t>First carbon budget (2008-2012)</t>
  </si>
  <si>
    <t>Second carbon budget (2013-2017)</t>
  </si>
  <si>
    <t>Third carbon budget (2018-2022)</t>
  </si>
  <si>
    <t>Fourth carbon budget (2023-2027)</t>
  </si>
  <si>
    <t>Fifth carbon budget (2028-2032)</t>
  </si>
  <si>
    <t>Legislated carbon</t>
  </si>
  <si>
    <r>
      <t>2,544</t>
    </r>
    <r>
      <rPr>
        <sz val="8"/>
        <color theme="1"/>
        <rFont val="Calibri"/>
        <family val="2"/>
      </rPr>
      <t>  </t>
    </r>
  </si>
  <si>
    <r>
      <t>budgets (MtCO</t>
    </r>
    <r>
      <rPr>
        <b/>
        <vertAlign val="subscript"/>
        <sz val="11"/>
        <color theme="1"/>
        <rFont val="Arial"/>
        <family val="2"/>
      </rPr>
      <t>2</t>
    </r>
    <r>
      <rPr>
        <b/>
        <sz val="11"/>
        <color theme="1"/>
        <rFont val="Arial"/>
        <family val="2"/>
      </rPr>
      <t>e)</t>
    </r>
  </si>
  <si>
    <t>Table 4: Shortlisted sixth carbon budget level options</t>
  </si>
  <si>
    <t xml:space="preserve">Figure 1:  Projected UK territorial emissions including accounting changes compared to published projections of territorial emissions, MtCO2e </t>
  </si>
  <si>
    <t>EEP 2019 Reference case</t>
  </si>
  <si>
    <t>EEP 2019 Reference case adjusted for OBR  forecasts</t>
  </si>
  <si>
    <t>EEP Reference case AR5 adjustment</t>
  </si>
  <si>
    <t>EEP Reference case Wetlands adjustment</t>
  </si>
  <si>
    <t>Territorial emissions incl IAS</t>
  </si>
  <si>
    <t>Post-2040 forecasts</t>
  </si>
  <si>
    <t>AR5 adjustment</t>
  </si>
  <si>
    <t>Wetlands adjustment</t>
  </si>
  <si>
    <t>Territorial emissions including IAS</t>
  </si>
  <si>
    <t>Figure 2: Modelled sixth carbon budget options in terms of five-year budget level (right axis) and per annum emissions (left axis) against the baseline “do-nothing scenario”, MtCO2e</t>
  </si>
  <si>
    <t>Past carbon budgets</t>
  </si>
  <si>
    <t>Active legislated carbon budgets</t>
  </si>
  <si>
    <t>Headroom for IAS</t>
  </si>
  <si>
    <t>Option 2 - Looser budget option</t>
  </si>
  <si>
    <t>Option 3 - CCC recommended level</t>
  </si>
  <si>
    <t>Option 4 - Tighter budget option</t>
  </si>
  <si>
    <t>Historical emissions</t>
  </si>
  <si>
    <t>Baseline emissions</t>
  </si>
  <si>
    <t>Baseline emissions post 2040</t>
  </si>
  <si>
    <t>Do-something (Option 2)</t>
  </si>
  <si>
    <t>Do-something (Option 3)</t>
  </si>
  <si>
    <t>Do-something (Option 4)</t>
  </si>
  <si>
    <t xml:space="preserve">2030 NDC 68% (64% inc IAS) </t>
  </si>
  <si>
    <t>Table 5: Illustrative total territorial GHG emissions (MtCO2e) under the different technology scenarios</t>
  </si>
  <si>
    <t xml:space="preserve">2019 emissions </t>
  </si>
  <si>
    <r>
      <t>(MtCO</t>
    </r>
    <r>
      <rPr>
        <b/>
        <vertAlign val="subscript"/>
        <sz val="11"/>
        <color theme="1"/>
        <rFont val="Arial"/>
        <family val="2"/>
      </rPr>
      <t>2</t>
    </r>
    <r>
      <rPr>
        <b/>
        <sz val="11"/>
        <color theme="1"/>
        <rFont val="Arial"/>
        <family val="2"/>
      </rPr>
      <t>e)</t>
    </r>
  </si>
  <si>
    <t xml:space="preserve">Domestic transport </t>
  </si>
  <si>
    <t>2 to 5</t>
  </si>
  <si>
    <t>Industry</t>
  </si>
  <si>
    <t>8 to 9</t>
  </si>
  <si>
    <t>Fuel supply</t>
  </si>
  <si>
    <t>0 to 5</t>
  </si>
  <si>
    <t>Buildings</t>
  </si>
  <si>
    <t>Electricity</t>
  </si>
  <si>
    <t>~1</t>
  </si>
  <si>
    <t>Agriculture</t>
  </si>
  <si>
    <t>34 to 35</t>
  </si>
  <si>
    <t>Waste</t>
  </si>
  <si>
    <t xml:space="preserve">F-gases </t>
  </si>
  <si>
    <t>8 (13)</t>
  </si>
  <si>
    <t>-10 to -16</t>
  </si>
  <si>
    <t>Engineered removals</t>
  </si>
  <si>
    <t>-</t>
  </si>
  <si>
    <t>-81 to -91</t>
  </si>
  <si>
    <t>Int’l Aviation &amp; Shipping</t>
  </si>
  <si>
    <t>Total emissions</t>
  </si>
  <si>
    <t>520 (525)</t>
  </si>
  <si>
    <t>Table 6: Modelled sustainable energy carriers in 2050 (in TWh)</t>
  </si>
  <si>
    <t xml:space="preserve">2050 illustrative range based on modelled pathways (in TWh)  </t>
  </si>
  <si>
    <t xml:space="preserve"> Key technologies and resources</t>
  </si>
  <si>
    <t xml:space="preserve">Electricity generation </t>
  </si>
  <si>
    <t>610-800</t>
  </si>
  <si>
    <t>60-80% variable renewable generation</t>
  </si>
  <si>
    <t>95-100% low carbon generation</t>
  </si>
  <si>
    <t>A variety of low carbon technologies will be needed</t>
  </si>
  <si>
    <t>250-460</t>
  </si>
  <si>
    <t xml:space="preserve">20-45% biomass gasification with CCS </t>
  </si>
  <si>
    <t xml:space="preserve">5-75% steam methane reformation with CCS 5-50% electrolysis </t>
  </si>
  <si>
    <t xml:space="preserve">Sustainable biomass availability </t>
  </si>
  <si>
    <t xml:space="preserve">270-280 </t>
  </si>
  <si>
    <t xml:space="preserve">50% domestic biocrops planting </t>
  </si>
  <si>
    <t>30% afforestation</t>
  </si>
  <si>
    <t>Table 7: Illustrative summary of end-use sector technologies and their deployment requirements in 2050 (based on Option 3)</t>
  </si>
  <si>
    <t>Key abatement technologies</t>
  </si>
  <si>
    <t>Current</t>
  </si>
  <si>
    <t xml:space="preserve">Surface transport </t>
  </si>
  <si>
    <t>Electric cars and vans (millions)</t>
  </si>
  <si>
    <t>45-50</t>
  </si>
  <si>
    <t>Zero Emission HGVs (share of fuel %)</t>
  </si>
  <si>
    <t>91-100</t>
  </si>
  <si>
    <t>Carbon capture and use (Mt)</t>
  </si>
  <si>
    <t>Sustainable fuels (% of final energy use)</t>
  </si>
  <si>
    <t>75-85</t>
  </si>
  <si>
    <t xml:space="preserve">Domestic: </t>
  </si>
  <si>
    <t>low carbon appliance and district heat share of heat supply (%)</t>
  </si>
  <si>
    <t>Non-domestic: low carbon appliance and district heat share of heat supply (%)</t>
  </si>
  <si>
    <t>Low-carbon farming practices, metrics not quantifiable</t>
  </si>
  <si>
    <t>n/a</t>
  </si>
  <si>
    <t>Metrics not quantifiable</t>
  </si>
  <si>
    <t>By 2030</t>
  </si>
  <si>
    <t>Municipal recycling target</t>
  </si>
  <si>
    <t>65% by 2035</t>
  </si>
  <si>
    <t>LULUCF</t>
  </si>
  <si>
    <t>Afforestation (kha/yr)</t>
  </si>
  <si>
    <t>30-50</t>
  </si>
  <si>
    <t>Bioenergy crops planting (kha/yr)</t>
  </si>
  <si>
    <t>Peat restoration (kha restored)</t>
  </si>
  <si>
    <t xml:space="preserve">Carbon Capture, Use, and Storage </t>
  </si>
  <si>
    <t>Total captured (Mt)</t>
  </si>
  <si>
    <t>100-160</t>
  </si>
  <si>
    <t>Direct Air Capture (Mt)</t>
  </si>
  <si>
    <t>13-25</t>
  </si>
  <si>
    <t>BECCS (Mt)</t>
  </si>
  <si>
    <t>65-70</t>
  </si>
  <si>
    <t xml:space="preserve">Aviation and shipping </t>
  </si>
  <si>
    <t>Biofuels for aviation (share of fuel %)</t>
  </si>
  <si>
    <r>
      <t>Ammonia for shipping</t>
    </r>
    <r>
      <rPr>
        <sz val="12"/>
        <color theme="1"/>
        <rFont val="Times New Roman"/>
        <family val="1"/>
      </rPr>
      <t xml:space="preserve"> </t>
    </r>
    <r>
      <rPr>
        <sz val="11"/>
        <color theme="1"/>
        <rFont val="Arial"/>
        <family val="2"/>
      </rPr>
      <t>(share of fuel %)</t>
    </r>
  </si>
  <si>
    <r>
      <t>Emissions in MtCO</t>
    </r>
    <r>
      <rPr>
        <b/>
        <vertAlign val="subscript"/>
        <sz val="11"/>
        <color theme="1"/>
        <rFont val="Arial"/>
        <family val="2"/>
      </rPr>
      <t>2</t>
    </r>
    <r>
      <rPr>
        <b/>
        <sz val="11"/>
        <color theme="1"/>
        <rFont val="Arial"/>
        <family val="2"/>
      </rPr>
      <t xml:space="preserve">e </t>
    </r>
  </si>
  <si>
    <t>Baseline-</t>
  </si>
  <si>
    <t xml:space="preserve"> Option 2 – Looser </t>
  </si>
  <si>
    <t>Option 3 –</t>
  </si>
  <si>
    <t>Option 4 - Tighter</t>
  </si>
  <si>
    <t>Do-nothing</t>
  </si>
  <si>
    <t>CCC</t>
  </si>
  <si>
    <t>Domestic transport</t>
  </si>
  <si>
    <t>41-49</t>
  </si>
  <si>
    <t>30-37</t>
  </si>
  <si>
    <t>21-28</t>
  </si>
  <si>
    <t>20-21</t>
  </si>
  <si>
    <t>15-17</t>
  </si>
  <si>
    <t>17-20</t>
  </si>
  <si>
    <t>48-53</t>
  </si>
  <si>
    <t>44-47</t>
  </si>
  <si>
    <t>41-47</t>
  </si>
  <si>
    <t>42-43</t>
  </si>
  <si>
    <t>F-gases</t>
  </si>
  <si>
    <t>(0-1)*</t>
  </si>
  <si>
    <t>(0-1)</t>
  </si>
  <si>
    <t>Engineered Removals</t>
  </si>
  <si>
    <t>(13-19)</t>
  </si>
  <si>
    <t>(14-22)</t>
  </si>
  <si>
    <t>IAS</t>
  </si>
  <si>
    <t>Table 9: Modelled sustainable energy carriers in 2035 by option (in TWh)</t>
  </si>
  <si>
    <t>2035 TWh</t>
  </si>
  <si>
    <t>Baseline Option 1-</t>
  </si>
  <si>
    <t>Option 3 -CCC</t>
  </si>
  <si>
    <t xml:space="preserve"> </t>
  </si>
  <si>
    <t>Electricity generation</t>
  </si>
  <si>
    <t>415-485</t>
  </si>
  <si>
    <t>465-515</t>
  </si>
  <si>
    <t>500-540</t>
  </si>
  <si>
    <t>65-75</t>
  </si>
  <si>
    <t>Low carbon generation (%)</t>
  </si>
  <si>
    <t>95-99</t>
  </si>
  <si>
    <t>70-115</t>
  </si>
  <si>
    <t>85-125</t>
  </si>
  <si>
    <t>110-140</t>
  </si>
  <si>
    <t>Biomass gasification with CCS (%)</t>
  </si>
  <si>
    <t>Steam methane reformation with CCS (%)</t>
  </si>
  <si>
    <t>20-90</t>
  </si>
  <si>
    <t>50-85</t>
  </si>
  <si>
    <t>50-75</t>
  </si>
  <si>
    <t>Electrolysis (%)</t>
  </si>
  <si>
    <t>0-45</t>
  </si>
  <si>
    <t>15-40</t>
  </si>
  <si>
    <t>Sustainable biomass use</t>
  </si>
  <si>
    <t>210-270</t>
  </si>
  <si>
    <t>265-310</t>
  </si>
  <si>
    <t>305-350</t>
  </si>
  <si>
    <t xml:space="preserve"> Option 2 – Looser  </t>
  </si>
  <si>
    <t>20-45</t>
  </si>
  <si>
    <t>25-45</t>
  </si>
  <si>
    <t>25-50</t>
  </si>
  <si>
    <t>End-use sector</t>
  </si>
  <si>
    <t>Electric cars and vans (total, million)</t>
  </si>
  <si>
    <t>15-24</t>
  </si>
  <si>
    <t>24-27</t>
  </si>
  <si>
    <t>25-30</t>
  </si>
  <si>
    <t>35-50</t>
  </si>
  <si>
    <t>70-80</t>
  </si>
  <si>
    <t>CCUS (Mt)</t>
  </si>
  <si>
    <t>Sustainable fuel use (% share of final energy use)</t>
  </si>
  <si>
    <t>60-65</t>
  </si>
  <si>
    <t>Domestic: low carbon appliance and district heat share of heat supply (%)</t>
  </si>
  <si>
    <t>35-40</t>
  </si>
  <si>
    <t>40-45</t>
  </si>
  <si>
    <t>Total heat conserved (TWh)</t>
  </si>
  <si>
    <t>Low-carbon farming practices</t>
  </si>
  <si>
    <t>Afforestation (kha/yr, Mha)</t>
  </si>
  <si>
    <t>30-50, 0.5-0.7</t>
  </si>
  <si>
    <t>Bioenergy crops planting (kha/yr, Mha)</t>
  </si>
  <si>
    <t>53, 0.7</t>
  </si>
  <si>
    <t>Removals</t>
  </si>
  <si>
    <t>14-22</t>
  </si>
  <si>
    <t>Aviation &amp;shipping</t>
  </si>
  <si>
    <t>Biofuels for aviation (%)</t>
  </si>
  <si>
    <r>
      <t>Ammonia for shipping (%)</t>
    </r>
    <r>
      <rPr>
        <sz val="11"/>
        <color theme="1"/>
        <rFont val="Times New Roman"/>
        <family val="1"/>
      </rPr>
      <t xml:space="preserve"> </t>
    </r>
  </si>
  <si>
    <t>29-32</t>
  </si>
  <si>
    <t>31-32</t>
  </si>
  <si>
    <r>
      <t>Kyoto GHG (AR4) GtCO</t>
    </r>
    <r>
      <rPr>
        <b/>
        <vertAlign val="subscript"/>
        <sz val="11"/>
        <color theme="1"/>
        <rFont val="Arial"/>
        <family val="2"/>
      </rPr>
      <t>2</t>
    </r>
    <r>
      <rPr>
        <b/>
        <sz val="11"/>
        <color theme="1"/>
        <rFont val="Arial"/>
        <family val="2"/>
      </rPr>
      <t>e</t>
    </r>
  </si>
  <si>
    <t>Global Annual Emissions</t>
  </si>
  <si>
    <t>Timing of Global Net Zero</t>
  </si>
  <si>
    <t>(interquartile range in brackets)</t>
  </si>
  <si>
    <t>Year</t>
  </si>
  <si>
    <t>1.5 Degrees Low or No Overshoot</t>
  </si>
  <si>
    <t>(+/- 5.9)</t>
  </si>
  <si>
    <t>(30.9, 24.7)</t>
  </si>
  <si>
    <t>(9.6, 4.2)</t>
  </si>
  <si>
    <t>(-1.8, -7.8)</t>
  </si>
  <si>
    <t>(2061, 2084)</t>
  </si>
  <si>
    <t>Well Below 2 Degrees</t>
  </si>
  <si>
    <t>Post-2100</t>
  </si>
  <si>
    <t>(45.1, 35.7)</t>
  </si>
  <si>
    <t>(20.4, 15.2)</t>
  </si>
  <si>
    <t>(4.2, -2.4)</t>
  </si>
  <si>
    <t>(2090, &gt;2100)</t>
  </si>
  <si>
    <t>Global scenarios and the sixth carbon budget options</t>
  </si>
  <si>
    <r>
      <t>Emissions per capita in 2035, tCO</t>
    </r>
    <r>
      <rPr>
        <b/>
        <vertAlign val="subscript"/>
        <sz val="11"/>
        <color theme="1"/>
        <rFont val="Arial"/>
        <family val="2"/>
      </rPr>
      <t>2</t>
    </r>
    <r>
      <rPr>
        <b/>
        <sz val="11"/>
        <color theme="1"/>
        <rFont val="Arial"/>
        <family val="2"/>
      </rPr>
      <t>e/capita/year</t>
    </r>
  </si>
  <si>
    <r>
      <t>Cumulative CO</t>
    </r>
    <r>
      <rPr>
        <b/>
        <vertAlign val="subscript"/>
        <sz val="11"/>
        <color theme="1"/>
        <rFont val="Arial"/>
        <family val="2"/>
      </rPr>
      <t>2</t>
    </r>
    <r>
      <rPr>
        <b/>
        <sz val="11"/>
        <color theme="1"/>
        <rFont val="Arial"/>
        <family val="2"/>
      </rPr>
      <t xml:space="preserve"> emissions per capita (2020-2050), tCO</t>
    </r>
    <r>
      <rPr>
        <b/>
        <vertAlign val="subscript"/>
        <sz val="11"/>
        <color theme="1"/>
        <rFont val="Arial"/>
        <family val="2"/>
      </rPr>
      <t>2</t>
    </r>
    <r>
      <rPr>
        <b/>
        <sz val="11"/>
        <color theme="1"/>
        <rFont val="Arial"/>
        <family val="2"/>
      </rPr>
      <t>/capita</t>
    </r>
  </si>
  <si>
    <t>Well Below Two Degrees: Global Average</t>
  </si>
  <si>
    <t>(2.8, 4.6)</t>
  </si>
  <si>
    <t>1.5 Degrees with No or Low Overshoot: Global Average</t>
  </si>
  <si>
    <t>(1.6, 2.9)</t>
  </si>
  <si>
    <t>(33, 67)</t>
  </si>
  <si>
    <t>Option 1: Do Nothing (non-binding sixth carbon budget)</t>
  </si>
  <si>
    <t>Option 2: Looser budget option</t>
  </si>
  <si>
    <t>Option 3: CCC recommendation</t>
  </si>
  <si>
    <t>Option 4: Tighter budget option</t>
  </si>
  <si>
    <t>Table 13: Illustrative 2035 UK contributions to global emissions reductions</t>
  </si>
  <si>
    <t>UK effort-share, % reduction on 1990 in 2035 (exc. IAS)</t>
  </si>
  <si>
    <t>Minimum global cost</t>
  </si>
  <si>
    <t>Equal Cost</t>
  </si>
  <si>
    <t>Contraction and Convergence</t>
  </si>
  <si>
    <t>Capability</t>
  </si>
  <si>
    <t>Global Carbon Budget</t>
  </si>
  <si>
    <t>Weighted Global Carbon Budget</t>
  </si>
  <si>
    <r>
      <t>Well Below 2</t>
    </r>
    <r>
      <rPr>
        <vertAlign val="superscript"/>
        <sz val="11"/>
        <color theme="1"/>
        <rFont val="Arial"/>
        <family val="2"/>
      </rPr>
      <t>o</t>
    </r>
    <r>
      <rPr>
        <sz val="11"/>
        <color theme="1"/>
        <rFont val="Arial"/>
        <family val="2"/>
      </rPr>
      <t>C</t>
    </r>
  </si>
  <si>
    <r>
      <t>1.5</t>
    </r>
    <r>
      <rPr>
        <vertAlign val="superscript"/>
        <sz val="11"/>
        <color theme="1"/>
        <rFont val="Arial"/>
        <family val="2"/>
      </rPr>
      <t>o</t>
    </r>
    <r>
      <rPr>
        <sz val="11"/>
        <color theme="1"/>
        <rFont val="Arial"/>
        <family val="2"/>
      </rPr>
      <t>C with no or low overshoot</t>
    </r>
  </si>
  <si>
    <t>Table 14: Summary of climate targets of G20 countries</t>
  </si>
  <si>
    <t>Country</t>
  </si>
  <si>
    <t>2030 GHG target *</t>
  </si>
  <si>
    <t>UK</t>
  </si>
  <si>
    <t>At least 68% reduction on 1990</t>
  </si>
  <si>
    <t>Net zero GHG emissions by 2050</t>
  </si>
  <si>
    <t>Argentina</t>
  </si>
  <si>
    <r>
      <t>Absolute emissions target of 359 MtCO</t>
    </r>
    <r>
      <rPr>
        <vertAlign val="subscript"/>
        <sz val="11"/>
        <color theme="1"/>
        <rFont val="Arial"/>
        <family val="2"/>
      </rPr>
      <t>2</t>
    </r>
    <r>
      <rPr>
        <sz val="11"/>
        <color theme="1"/>
        <rFont val="Arial"/>
        <family val="2"/>
      </rPr>
      <t>e</t>
    </r>
  </si>
  <si>
    <t>Carbon neutral by 2050, committed in NDC</t>
  </si>
  <si>
    <t>Australia</t>
  </si>
  <si>
    <t>26-28% reduction on 2005</t>
  </si>
  <si>
    <t>Under discussion</t>
  </si>
  <si>
    <t>Brazil</t>
  </si>
  <si>
    <t>37% reduction on 2005 by 2025, with 2030 target of 43% reduction</t>
  </si>
  <si>
    <t>Carbon neutral by 2060, committed in NDC</t>
  </si>
  <si>
    <t>Canada</t>
  </si>
  <si>
    <t>30% reduction on 2005 by 2030</t>
  </si>
  <si>
    <t>Net zero GHG by 2050, proposed legislation</t>
  </si>
  <si>
    <t>China</t>
  </si>
  <si>
    <t>60-65% reduction in emission intensity of GDP compared to 2005</t>
  </si>
  <si>
    <t>Carbon neutral before 2060, in policy document</t>
  </si>
  <si>
    <t>European Union</t>
  </si>
  <si>
    <t>At least 55% reduction on 1990 **</t>
  </si>
  <si>
    <t xml:space="preserve">Climate neutral (all GHG) by 2050, proposed legislation </t>
  </si>
  <si>
    <t>France</t>
  </si>
  <si>
    <t>Covered by EU NDC **</t>
  </si>
  <si>
    <t>Germany</t>
  </si>
  <si>
    <t>Net zero GHG emissions by 2050, in policy document &amp; legislation</t>
  </si>
  <si>
    <t>India</t>
  </si>
  <si>
    <t>33-35% reduction in emission intensity of GDP compared to 2005</t>
  </si>
  <si>
    <t>Indonesia</t>
  </si>
  <si>
    <t>29% reduction below business as usual</t>
  </si>
  <si>
    <t>Italy</t>
  </si>
  <si>
    <t xml:space="preserve">Net zero by 2050, policy position </t>
  </si>
  <si>
    <t>Japan</t>
  </si>
  <si>
    <t>26% reduction below 2013</t>
  </si>
  <si>
    <t>Net zero GHG by 2050, in policy document</t>
  </si>
  <si>
    <t>Mexico</t>
  </si>
  <si>
    <t>22-36% GHG reduction on business as usual</t>
  </si>
  <si>
    <t>Russia</t>
  </si>
  <si>
    <t>30% reduction below 1990</t>
  </si>
  <si>
    <t>Saudi Arabia</t>
  </si>
  <si>
    <r>
      <t>130MtCO</t>
    </r>
    <r>
      <rPr>
        <vertAlign val="subscript"/>
        <sz val="11"/>
        <color theme="1"/>
        <rFont val="Arial"/>
        <family val="2"/>
      </rPr>
      <t>2</t>
    </r>
    <r>
      <rPr>
        <sz val="11"/>
        <color theme="1"/>
        <rFont val="Arial"/>
        <family val="2"/>
      </rPr>
      <t>e reduction on business as usual</t>
    </r>
  </si>
  <si>
    <t>South Africa</t>
  </si>
  <si>
    <r>
      <t>Emission target of 398-614MtCO</t>
    </r>
    <r>
      <rPr>
        <vertAlign val="subscript"/>
        <sz val="11"/>
        <color theme="1"/>
        <rFont val="Arial"/>
        <family val="2"/>
      </rPr>
      <t>2</t>
    </r>
    <r>
      <rPr>
        <sz val="11"/>
        <color theme="1"/>
        <rFont val="Arial"/>
        <family val="2"/>
      </rPr>
      <t>e</t>
    </r>
  </si>
  <si>
    <t>Net zero carbon economy by 2050, under discussion</t>
  </si>
  <si>
    <t>South Korea</t>
  </si>
  <si>
    <t>24.4% reduction below 2017</t>
  </si>
  <si>
    <t>Turkey</t>
  </si>
  <si>
    <t>21% reduction below business as usual</t>
  </si>
  <si>
    <t>United States</t>
  </si>
  <si>
    <t>26-28% reduction on 2005 by 2025</t>
  </si>
  <si>
    <r>
      <t>Net zero by 2050, policy position</t>
    </r>
    <r>
      <rPr>
        <sz val="8"/>
        <color theme="1"/>
        <rFont val="Calibri"/>
        <family val="2"/>
      </rPr>
      <t> </t>
    </r>
  </si>
  <si>
    <t>Table 15: Net present values of the considered sixth carbon budget options across pathways</t>
  </si>
  <si>
    <t>Sixth carbon budget options</t>
  </si>
  <si>
    <t>NPV (£bn)</t>
  </si>
  <si>
    <t>1105Mt</t>
  </si>
  <si>
    <t>965Mt</t>
  </si>
  <si>
    <t>885Mt</t>
  </si>
  <si>
    <t>Pathway</t>
  </si>
  <si>
    <t>Core</t>
  </si>
  <si>
    <t>High CCS</t>
  </si>
  <si>
    <t>High resource</t>
  </si>
  <si>
    <t>CCS delay</t>
  </si>
  <si>
    <t>Table 16: NPV breakdown by sixth carbon budget options, Core pathway only</t>
  </si>
  <si>
    <t xml:space="preserve">Costs and benefits </t>
  </si>
  <si>
    <t xml:space="preserve">2020-2050 </t>
  </si>
  <si>
    <t>Looser</t>
  </si>
  <si>
    <t>CCC level</t>
  </si>
  <si>
    <t>Tighter</t>
  </si>
  <si>
    <t>(£bn, discounted)</t>
  </si>
  <si>
    <t>865Mt</t>
  </si>
  <si>
    <t>Benefits</t>
  </si>
  <si>
    <t>Total benefits</t>
  </si>
  <si>
    <t>Carbon savings</t>
  </si>
  <si>
    <t>Natural capital</t>
  </si>
  <si>
    <t>Air quality</t>
  </si>
  <si>
    <t>Fuel savings</t>
  </si>
  <si>
    <t>Costs</t>
  </si>
  <si>
    <t>Total costs</t>
  </si>
  <si>
    <t>Capital and finance costs</t>
  </si>
  <si>
    <t>Non-fuel operational costs</t>
  </si>
  <si>
    <t>Table 17: Summary of NPV sensitivities compared to central estimates</t>
  </si>
  <si>
    <t>Central NPV</t>
  </si>
  <si>
    <t>£289bn</t>
  </si>
  <si>
    <t xml:space="preserve">£266bn </t>
  </si>
  <si>
    <t>£211bn</t>
  </si>
  <si>
    <t>Fuel prices</t>
  </si>
  <si>
    <t>Low</t>
  </si>
  <si>
    <t>£257bn</t>
  </si>
  <si>
    <t>£224bn</t>
  </si>
  <si>
    <t>£173bn</t>
  </si>
  <si>
    <t>High</t>
  </si>
  <si>
    <t>£305bn</t>
  </si>
  <si>
    <t>£276bn</t>
  </si>
  <si>
    <t>£251bn</t>
  </si>
  <si>
    <t>Current central series</t>
  </si>
  <si>
    <t>£51bn</t>
  </si>
  <si>
    <t>£15bn</t>
  </si>
  <si>
    <t>-£46bn</t>
  </si>
  <si>
    <t>GDP growth</t>
  </si>
  <si>
    <t>£314bn</t>
  </si>
  <si>
    <t>£280bn</t>
  </si>
  <si>
    <t>£239bn</t>
  </si>
  <si>
    <t>£256bn</t>
  </si>
  <si>
    <t>£219bn</t>
  </si>
  <si>
    <t>£166bn</t>
  </si>
  <si>
    <t>£684bn</t>
  </si>
  <si>
    <t>£677bn</t>
  </si>
  <si>
    <t>£630bn</t>
  </si>
  <si>
    <t>Table 18: Average estimated impact on electricity retail prices for different consumer groups, compared to the counterfactual over the period 2033-2037, consistent with Option 3 (CCC level)</t>
  </si>
  <si>
    <t>Illustrative consumer type</t>
  </si>
  <si>
    <t>High Resource</t>
  </si>
  <si>
    <t>CCS Delay</t>
  </si>
  <si>
    <t>£2020/MWh</t>
  </si>
  <si>
    <t xml:space="preserve">Household </t>
  </si>
  <si>
    <t>(-0.5%)</t>
  </si>
  <si>
    <t>(-3%)</t>
  </si>
  <si>
    <t>(-2%)</t>
  </si>
  <si>
    <t>(-15%)</t>
  </si>
  <si>
    <t>Table 19: Carbon and energy intensity of the sixth carbon budget options</t>
  </si>
  <si>
    <t>Baseline Option 1</t>
  </si>
  <si>
    <t>GDP emission intensity</t>
  </si>
  <si>
    <r>
      <t>(tCO</t>
    </r>
    <r>
      <rPr>
        <b/>
        <i/>
        <vertAlign val="subscript"/>
        <sz val="11"/>
        <color rgb="FF000000"/>
        <rFont val="Arial"/>
        <family val="2"/>
      </rPr>
      <t>2</t>
    </r>
    <r>
      <rPr>
        <b/>
        <i/>
        <sz val="11"/>
        <color rgb="FF000000"/>
        <rFont val="Arial"/>
        <family val="2"/>
      </rPr>
      <t>e</t>
    </r>
    <r>
      <rPr>
        <b/>
        <sz val="11"/>
        <color rgb="FF000000"/>
        <rFont val="Arial"/>
        <family val="2"/>
      </rPr>
      <t>/GDP£m2019)</t>
    </r>
  </si>
  <si>
    <t>% reduction on 1990 carbon intensity</t>
  </si>
  <si>
    <t>GDP energy intensity</t>
  </si>
  <si>
    <r>
      <t>(M</t>
    </r>
    <r>
      <rPr>
        <b/>
        <sz val="11"/>
        <color rgb="FF000000"/>
        <rFont val="Arial"/>
        <family val="2"/>
      </rPr>
      <t>Wh/GDP£m2019)</t>
    </r>
  </si>
  <si>
    <t>% reduction on 1990 energy intensity</t>
  </si>
  <si>
    <t>Table 20: Summary of the Assessment criteria across the different options</t>
  </si>
  <si>
    <r>
      <t xml:space="preserve">Budget level </t>
    </r>
    <r>
      <rPr>
        <sz val="11"/>
        <color theme="1"/>
        <rFont val="Arial"/>
        <family val="2"/>
      </rPr>
      <t>(in</t>
    </r>
    <r>
      <rPr>
        <b/>
        <sz val="11"/>
        <color theme="1"/>
        <rFont val="Arial"/>
        <family val="2"/>
      </rPr>
      <t xml:space="preserve"> </t>
    </r>
    <r>
      <rPr>
        <sz val="12"/>
        <color theme="1"/>
        <rFont val="Arial"/>
        <family val="2"/>
      </rPr>
      <t>MtCO</t>
    </r>
    <r>
      <rPr>
        <vertAlign val="subscript"/>
        <sz val="12"/>
        <color theme="1"/>
        <rFont val="Arial"/>
        <family val="2"/>
      </rPr>
      <t>2</t>
    </r>
    <r>
      <rPr>
        <sz val="12"/>
        <color theme="1"/>
        <rFont val="Arial"/>
        <family val="2"/>
      </rPr>
      <t>e)</t>
    </r>
  </si>
  <si>
    <r>
      <t xml:space="preserve">In line with CCC’s </t>
    </r>
    <r>
      <rPr>
        <i/>
        <sz val="11"/>
        <color theme="1"/>
        <rFont val="Arial"/>
        <family val="2"/>
      </rPr>
      <t>Headwinds</t>
    </r>
    <r>
      <rPr>
        <sz val="11"/>
        <color theme="1"/>
        <rFont val="Arial"/>
        <family val="2"/>
      </rPr>
      <t xml:space="preserve"> scenario and </t>
    </r>
    <r>
      <rPr>
        <b/>
        <sz val="11"/>
        <color theme="1"/>
        <rFont val="Arial"/>
        <family val="2"/>
      </rPr>
      <t xml:space="preserve">less ambitious </t>
    </r>
    <r>
      <rPr>
        <sz val="11"/>
        <color theme="1"/>
        <rFont val="Arial"/>
        <family val="2"/>
      </rPr>
      <t xml:space="preserve">than the recommended balanced pathway. </t>
    </r>
  </si>
  <si>
    <r>
      <t xml:space="preserve">Budget is technically feasible, but the pathway does </t>
    </r>
    <r>
      <rPr>
        <b/>
        <sz val="11"/>
        <color theme="1"/>
        <rFont val="Arial"/>
        <family val="2"/>
      </rPr>
      <t>not meet the UK’s 2050</t>
    </r>
    <r>
      <rPr>
        <sz val="11"/>
        <color theme="1"/>
        <rFont val="Arial"/>
        <family val="2"/>
      </rPr>
      <t xml:space="preserve"> target and is inconsistent with the UK’s 2030 NDC.  </t>
    </r>
  </si>
  <si>
    <r>
      <t xml:space="preserve">Budget level is technically feasible and in line with 2050 target, but </t>
    </r>
    <r>
      <rPr>
        <b/>
        <sz val="11"/>
        <color theme="1"/>
        <rFont val="Arial"/>
        <family val="2"/>
      </rPr>
      <t>more stretching and more technical challenging than Option 2.</t>
    </r>
  </si>
  <si>
    <r>
      <t xml:space="preserve">Budget level is technically feasible, but </t>
    </r>
    <r>
      <rPr>
        <b/>
        <sz val="11"/>
        <color theme="1"/>
        <rFont val="Arial"/>
        <family val="2"/>
      </rPr>
      <t>more technical challenging than Option 3 and might lead to non-economical outcomes.</t>
    </r>
  </si>
  <si>
    <r>
      <t xml:space="preserve">Budget level is </t>
    </r>
    <r>
      <rPr>
        <b/>
        <sz val="11"/>
        <color theme="1"/>
        <rFont val="Arial"/>
        <family val="2"/>
      </rPr>
      <t>stretching</t>
    </r>
    <r>
      <rPr>
        <sz val="11"/>
        <color theme="1"/>
        <rFont val="Arial"/>
        <family val="2"/>
      </rPr>
      <t xml:space="preserve"> to deliver with </t>
    </r>
    <r>
      <rPr>
        <b/>
        <sz val="11"/>
        <color theme="1"/>
        <rFont val="Arial"/>
        <family val="2"/>
      </rPr>
      <t>barriers</t>
    </r>
    <r>
      <rPr>
        <sz val="11"/>
        <color theme="1"/>
        <rFont val="Arial"/>
        <family val="2"/>
      </rPr>
      <t xml:space="preserve"> of all types to overcome. </t>
    </r>
  </si>
  <si>
    <r>
      <t xml:space="preserve">Budget level is </t>
    </r>
    <r>
      <rPr>
        <b/>
        <sz val="11"/>
        <color theme="1"/>
        <rFont val="Arial"/>
        <family val="2"/>
      </rPr>
      <t xml:space="preserve">more challenging to deliver than Options 2 and more reliant on overcoming barriers. </t>
    </r>
    <r>
      <rPr>
        <sz val="11"/>
        <color theme="1"/>
        <rFont val="Arial"/>
        <family val="2"/>
      </rPr>
      <t xml:space="preserve"> </t>
    </r>
  </si>
  <si>
    <r>
      <t xml:space="preserve">Budget level is </t>
    </r>
    <r>
      <rPr>
        <b/>
        <sz val="11"/>
        <color theme="1"/>
        <rFont val="Arial"/>
        <family val="2"/>
      </rPr>
      <t xml:space="preserve">more challenging to deliver than Options 3 and more reliant on overcoming barriers. </t>
    </r>
    <r>
      <rPr>
        <sz val="11"/>
        <color theme="1"/>
        <rFont val="Arial"/>
        <family val="2"/>
      </rPr>
      <t xml:space="preserve"> </t>
    </r>
  </si>
  <si>
    <t>Budget level is consistent with Paris Agreement temperature goal.</t>
  </si>
  <si>
    <t>Budget level is consistent with Paris Agreement temperature goal; likely to be perceived as internationally ambitious by delivering faster emission reductions and resulting in lower cumulative emissions than Option 2.</t>
  </si>
  <si>
    <t>Budget level is consistent with Paris Agreement temperature goal; likely to be perceived as very internationally ambitious by delivering faster emission reductions and resulting in lower cumulative emissions than Option 3.</t>
  </si>
  <si>
    <t xml:space="preserve">Costs of core scenario 2020-2050 (Present Value, £bn, 2019), </t>
  </si>
  <si>
    <t>Benefits of core scenario 2020-2050  (Present Value, £bn, 2019)</t>
  </si>
  <si>
    <t>With the right policies there is potential for greater unquantified economic benefits for the tighter budget options, such as innovation and export opportunities.</t>
  </si>
  <si>
    <t>Table 21: Summary of Climate Change Act Section 10 factors</t>
  </si>
  <si>
    <t>Climate Change Act factors</t>
  </si>
  <si>
    <t>Climate change</t>
  </si>
  <si>
    <t>Options 2-4 are potentially consistent with action to meet the UK’s 2050 target but Option 1 is not. Since the 2050 target was set as an indicative and appropriate UK contribution towards the Paris climate goals , Option 2-4 could plausibly be consistent with the stated climate ambition. Differences between Options 2, 3 and 4 are minor compared to the size of global emissions and uncertainty over the effects of GHG emissions.</t>
  </si>
  <si>
    <t>science</t>
  </si>
  <si>
    <t>Relevant</t>
  </si>
  <si>
    <t>All considered sixth carbon budget options are technically feasible with tighter budgets more challenging. Early deployment can help develop emergent technologies, and keep options open for later decarbonisation, thereby reducing the risk of failing to meet the 2050 target. See assessment criterion 1.</t>
  </si>
  <si>
    <t>technology</t>
  </si>
  <si>
    <t>Economic</t>
  </si>
  <si>
    <t xml:space="preserve">The impacts of the sixth carbon budget on the UK economy will depend on the specific policies introduced to meet the budget and the relative action of other countries. As set out in the HMT Net Zero Review Interim Report, the combined aggregate macro-economic effect of UK and global climate action on UK economic growth is likely to be relatively small, include offsetting positive and negative impacts via multiple channels, which we would not expect to vary significantly based on the options considered in this Impact Assessment. </t>
  </si>
  <si>
    <t>circumstances</t>
  </si>
  <si>
    <t>Fiscal</t>
  </si>
  <si>
    <t xml:space="preserve">The details of policies to meet the sixth carbon budget are not yet determined, so these impacts are unknown, although the relative mix between regulation tax and subsidy will be an important determinant. . </t>
  </si>
  <si>
    <t>Social circumstances</t>
  </si>
  <si>
    <t>Impacts on fuel poverty are highly uncertain and will depend on the specific policies and levers used to implement budgets. Climate policies can affect fuel poverty targets through energy prices and by affecting the energy needs of households (e.g., through improved insulation of buildings).</t>
  </si>
  <si>
    <t>Energy policy</t>
  </si>
  <si>
    <t>Impacts on energy policy of different levels of the sixth carbon budget will depend largely on the policies and levers used to meet the budget level.</t>
  </si>
  <si>
    <t>Differences in circumstances between England, Wales, Scotland and Northern Ireland</t>
  </si>
  <si>
    <t xml:space="preserve">Impacts of different levels of the sixth carbon budget will depend largely on the policies and levers used to meet the budget level. Responsibility for emissions reductions in several sectors is devolved to the individual nations. The views of the devolved nations on the level of the sixth carbon budget has been considered. </t>
  </si>
  <si>
    <t>International circumstances</t>
  </si>
  <si>
    <t>See assessment criteria 3.</t>
  </si>
  <si>
    <t>International aviation and shipping</t>
  </si>
  <si>
    <t>Other factors</t>
  </si>
  <si>
    <t xml:space="preserve">No definitive conclusion regarding the level of the sixth carbon budget. All the sixth carbon budget levels present benefits and risks to sustainable development, and these will be dependent on policies chosen. </t>
  </si>
  <si>
    <t xml:space="preserve">Table A1: Summary of appraisal assumptions </t>
  </si>
  <si>
    <t>Carbon values</t>
  </si>
  <si>
    <t xml:space="preserve">Abated greenhouse gas emissions are monetised using the existing high carbon value series, in addition to the existing central values as a sensitivity. This reflects the fact that the current central carbon values are likely to undervalue greenhouse gas emissions now the UK has increased its domestic and international targets, though the scale of undervaluation is still unclear. HMG is planning to review the carbon values during 2021.  </t>
  </si>
  <si>
    <t>Air quality impacts are monetised in line with the national values of the most recently air quality damage costs. Natural capital costs and benefits are particularly uncertain as their impacts are local, but as the specific policies to meet the sixth carbon budget are not yet known, our analysis can only provide generalised assessment, mainly using national average damage costs.</t>
  </si>
  <si>
    <t>Fossil Fuel prices are taken from the BEIS Fossil Fuel Price Assumptions 2019. The high and low series are used as sensitivities.</t>
  </si>
  <si>
    <t>Economic growth</t>
  </si>
  <si>
    <t>GDP growth assumptions have been aligned to the OBR long-term forecasts published in March 2020 and the short-term central forecast published in July 2020.</t>
  </si>
  <si>
    <t>Price base</t>
  </si>
  <si>
    <t>The price base is 2019 for all values.</t>
  </si>
  <si>
    <t>Appraisal period</t>
  </si>
  <si>
    <t>The appraisal period is 2020 to 2050.</t>
  </si>
  <si>
    <t>Discounting</t>
  </si>
  <si>
    <t>Costs and benefits are discounted according to Green Book guidance of 3.5% p.a. and air quality impacts also subject to a 2% p.a. health uplift.  As a sensitivity, this health uplift is also applied to carbon savings.</t>
  </si>
  <si>
    <t>Table A2: Summary of UKTIMES sectoral assumptions</t>
  </si>
  <si>
    <t>Sector/Area </t>
  </si>
  <si>
    <t>Assumptions summary </t>
  </si>
  <si>
    <t>Carbon targets / values / accounting</t>
  </si>
  <si>
    <t xml:space="preserve">GHG emissions trajectory - the model is constrained to: </t>
  </si>
  <si>
    <r>
      <t>·</t>
    </r>
    <r>
      <rPr>
        <sz val="7"/>
        <color theme="1"/>
        <rFont val="Times New Roman"/>
        <family val="1"/>
      </rPr>
      <t xml:space="preserve">         </t>
    </r>
    <r>
      <rPr>
        <sz val="11"/>
        <color theme="1"/>
        <rFont val="Arial"/>
        <family val="2"/>
      </rPr>
      <t xml:space="preserve">Not exceed the projected EEP emissions level for carbon budgets 2-4 </t>
    </r>
  </si>
  <si>
    <r>
      <t>·</t>
    </r>
    <r>
      <rPr>
        <sz val="7"/>
        <color theme="1"/>
        <rFont val="Times New Roman"/>
        <family val="1"/>
      </rPr>
      <t xml:space="preserve">         </t>
    </r>
    <r>
      <rPr>
        <sz val="11"/>
        <color theme="1"/>
        <rFont val="Arial"/>
        <family val="2"/>
      </rPr>
      <t xml:space="preserve">Not exceed UK Nationally Determined Contribution for 2030 and the Net Zero target for 2050. </t>
    </r>
  </si>
  <si>
    <r>
      <t>·</t>
    </r>
    <r>
      <rPr>
        <sz val="7"/>
        <color theme="1"/>
        <rFont val="Times New Roman"/>
        <family val="1"/>
      </rPr>
      <t xml:space="preserve">         </t>
    </r>
    <r>
      <rPr>
        <sz val="11"/>
        <color theme="1"/>
        <rFont val="Arial"/>
        <family val="2"/>
      </rPr>
      <t xml:space="preserve">Over carbon budgets 6-8 different emission trajectories have been tested. </t>
    </r>
  </si>
  <si>
    <t>Pathways</t>
  </si>
  <si>
    <t xml:space="preserve">Recognising the uncertainty associated with long-term modelling  4 net zero consistent whole-system pathways have been developed, representing different technology availability and resource conditions. All the sixth carbon budget emission level options are tested against each pathway. </t>
  </si>
  <si>
    <t>These pathways are described in section 2.2.</t>
  </si>
  <si>
    <t>Resources, Refining &amp; Fuel Manufacture (fossil fuels, hydrogen, bioenergy) </t>
  </si>
  <si>
    <t>Fuel demand by sector is calibrated to DUKES (2012) 2010 statistics with alignment to the BEIS Energy Demand Model fuel use for electricity. </t>
  </si>
  <si>
    <t>Bioenergy:</t>
  </si>
  <si>
    <r>
      <t>·</t>
    </r>
    <r>
      <rPr>
        <sz val="7"/>
        <color theme="1"/>
        <rFont val="Times New Roman"/>
        <family val="1"/>
      </rPr>
      <t xml:space="preserve">         </t>
    </r>
    <r>
      <rPr>
        <sz val="11"/>
        <color theme="1"/>
        <rFont val="Arial"/>
        <family val="2"/>
      </rPr>
      <t>Bioenergy crops planting rate at 53kha by 2035, deployment data provided by Defra and the Forestry Commission.</t>
    </r>
  </si>
  <si>
    <t>Hydrogen:</t>
  </si>
  <si>
    <r>
      <t>·</t>
    </r>
    <r>
      <rPr>
        <sz val="7"/>
        <color theme="1"/>
        <rFont val="Times New Roman"/>
        <family val="1"/>
      </rPr>
      <t xml:space="preserve">         </t>
    </r>
    <r>
      <rPr>
        <sz val="11"/>
        <color theme="1"/>
        <rFont val="Arial"/>
        <family val="2"/>
      </rPr>
      <t>Hydrogen production efficiencies and costs are aligned with the HSOP Hydrogen Supply Chain Evidence publication (Nov 2017). </t>
    </r>
  </si>
  <si>
    <r>
      <t>·</t>
    </r>
    <r>
      <rPr>
        <sz val="7"/>
        <color theme="1"/>
        <rFont val="Times New Roman"/>
        <family val="1"/>
      </rPr>
      <t xml:space="preserve">         </t>
    </r>
    <r>
      <rPr>
        <sz val="11"/>
        <color theme="1"/>
        <rFont val="Arial"/>
        <family val="2"/>
      </rPr>
      <t>Hydrogen production technology growth rates set at 10%, with a cumulative new capacity per year limit of 42 TWh. </t>
    </r>
  </si>
  <si>
    <r>
      <t>·</t>
    </r>
    <r>
      <rPr>
        <sz val="7"/>
        <color theme="1"/>
        <rFont val="Times New Roman"/>
        <family val="1"/>
      </rPr>
      <t xml:space="preserve">         </t>
    </r>
    <r>
      <rPr>
        <sz val="11"/>
        <color theme="1"/>
        <rFont val="Arial"/>
        <family val="2"/>
      </rPr>
      <t>Future import opportunities for liquid hydrogen are highly uncertain, therefore, this option was switched off for three of the four net zero pathways. There are options for imports other than liquefied hydrogen (e.g., ammonia, liquid organic hydrogen carriers) which have not been considered in this analysis.</t>
    </r>
  </si>
  <si>
    <t>Fossil fuels:</t>
  </si>
  <si>
    <r>
      <t>·</t>
    </r>
    <r>
      <rPr>
        <sz val="7"/>
        <color theme="1"/>
        <rFont val="Times New Roman"/>
        <family val="1"/>
      </rPr>
      <t xml:space="preserve">         </t>
    </r>
    <r>
      <rPr>
        <sz val="11"/>
        <color theme="1"/>
        <rFont val="Arial"/>
        <family val="2"/>
      </rPr>
      <t>Fossil Fuel prices from the BEIS Fossil Fuel Price Assumptions 2019</t>
    </r>
  </si>
  <si>
    <t>CCS </t>
  </si>
  <si>
    <t>There are 5 distinct types of CCS in UKTM: industrial, biogas (BECCS), power generation, hydrogen production, direct air capture (DAC). </t>
  </si>
  <si>
    <t>Start dates: CCS available for hydrogen, power, industry from 2025; Power BECCS from 2030, Hydrogen BECCS/DAC from 2035. </t>
  </si>
  <si>
    <t>Power </t>
  </si>
  <si>
    <t xml:space="preserve">Transport  </t>
  </si>
  <si>
    <t>The transport sector has 9 vehicle types, all of which have a variety of abatement opportunities at different costs:</t>
  </si>
  <si>
    <r>
      <t>·</t>
    </r>
    <r>
      <rPr>
        <sz val="7"/>
        <color theme="1"/>
        <rFont val="Times New Roman"/>
        <family val="1"/>
      </rPr>
      <t xml:space="preserve">         </t>
    </r>
    <r>
      <rPr>
        <sz val="11"/>
        <color theme="1"/>
        <rFont val="Arial"/>
        <family val="2"/>
      </rPr>
      <t>Car </t>
    </r>
  </si>
  <si>
    <r>
      <t>·</t>
    </r>
    <r>
      <rPr>
        <sz val="7"/>
        <color theme="1"/>
        <rFont val="Times New Roman"/>
        <family val="1"/>
      </rPr>
      <t xml:space="preserve">         </t>
    </r>
    <r>
      <rPr>
        <sz val="11"/>
        <color theme="1"/>
        <rFont val="Arial"/>
        <family val="2"/>
      </rPr>
      <t>Bus </t>
    </r>
  </si>
  <si>
    <r>
      <t>·</t>
    </r>
    <r>
      <rPr>
        <sz val="7"/>
        <color theme="1"/>
        <rFont val="Times New Roman"/>
        <family val="1"/>
      </rPr>
      <t xml:space="preserve">         </t>
    </r>
    <r>
      <rPr>
        <sz val="11"/>
        <color theme="1"/>
        <rFont val="Arial"/>
        <family val="2"/>
      </rPr>
      <t>Two-wheel </t>
    </r>
  </si>
  <si>
    <r>
      <t>·</t>
    </r>
    <r>
      <rPr>
        <sz val="7"/>
        <color theme="1"/>
        <rFont val="Times New Roman"/>
        <family val="1"/>
      </rPr>
      <t xml:space="preserve">         </t>
    </r>
    <r>
      <rPr>
        <sz val="11"/>
        <color theme="1"/>
        <rFont val="Arial"/>
        <family val="2"/>
      </rPr>
      <t>Light goods vehicle </t>
    </r>
  </si>
  <si>
    <r>
      <t>·</t>
    </r>
    <r>
      <rPr>
        <sz val="7"/>
        <color theme="1"/>
        <rFont val="Times New Roman"/>
        <family val="1"/>
      </rPr>
      <t xml:space="preserve">         </t>
    </r>
    <r>
      <rPr>
        <sz val="11"/>
        <color theme="1"/>
        <rFont val="Arial"/>
        <family val="2"/>
      </rPr>
      <t>Heavy good vehicle </t>
    </r>
  </si>
  <si>
    <r>
      <t>·</t>
    </r>
    <r>
      <rPr>
        <sz val="7"/>
        <color theme="1"/>
        <rFont val="Times New Roman"/>
        <family val="1"/>
      </rPr>
      <t xml:space="preserve">         </t>
    </r>
    <r>
      <rPr>
        <sz val="11"/>
        <color theme="1"/>
        <rFont val="Arial"/>
        <family val="2"/>
      </rPr>
      <t>Rail passenger </t>
    </r>
  </si>
  <si>
    <r>
      <t>·</t>
    </r>
    <r>
      <rPr>
        <sz val="7"/>
        <color theme="1"/>
        <rFont val="Times New Roman"/>
        <family val="1"/>
      </rPr>
      <t xml:space="preserve">         </t>
    </r>
    <r>
      <rPr>
        <sz val="11"/>
        <color theme="1"/>
        <rFont val="Arial"/>
        <family val="2"/>
      </rPr>
      <t>Rail freight </t>
    </r>
  </si>
  <si>
    <r>
      <t>·</t>
    </r>
    <r>
      <rPr>
        <sz val="7"/>
        <color theme="1"/>
        <rFont val="Times New Roman"/>
        <family val="1"/>
      </rPr>
      <t xml:space="preserve">         </t>
    </r>
    <r>
      <rPr>
        <sz val="11"/>
        <color theme="1"/>
        <rFont val="Arial"/>
        <family val="2"/>
      </rPr>
      <t>Aviation - domestic &amp; international </t>
    </r>
  </si>
  <si>
    <r>
      <t>·</t>
    </r>
    <r>
      <rPr>
        <sz val="7"/>
        <color theme="1"/>
        <rFont val="Times New Roman"/>
        <family val="1"/>
      </rPr>
      <t xml:space="preserve">         </t>
    </r>
    <r>
      <rPr>
        <sz val="11"/>
        <color theme="1"/>
        <rFont val="Arial"/>
        <family val="2"/>
      </rPr>
      <t>Shipping - domestic &amp; international </t>
    </r>
  </si>
  <si>
    <t>Car and LGV assumptions were sourced from DfT analysis based on Element Energy’s ECCo Cost and Performance Database. HGV assumptions were sourced from Element Energy H2SM model.</t>
  </si>
  <si>
    <t>Road and rail demand is provided by the DfT from the National Transport Model.  Road demands for the sensitivity analysis are taken from BEIS’ Shadow National Transport Model up to 2040.</t>
  </si>
  <si>
    <t>Aviation data on fuels, efficiency, and demand come from DfT aviation forecasts. Modelled UKTM aviation pathways are aligned with DfT’s baseline forecast with a 5% minimum on biofuels in 2050, whilst the shipping pathways match the net zero consistent scenario included in the CMP. Given these pathways are near fixed the modelled outcomes do not reflect the full range of uncertainty.</t>
  </si>
  <si>
    <t xml:space="preserve">Aviation data on fuels, efficiency, and demand come from DfT aviation forecasts. </t>
  </si>
  <si>
    <t>Residential buildings </t>
  </si>
  <si>
    <t>The housing stock is represented as five dwelling types – existing solid wall house, existing cavity wall houses, existing solid wall flat, existing cavity wall flat, and new build.</t>
  </si>
  <si>
    <t>Demand is based on a variety of NHM, DUKES, Energy Consumption in the UK (ECUK), Energy Demand Model (EDM) 2019 (including the updated OBR forecasts) and ONS, depending upon the particular driver. </t>
  </si>
  <si>
    <t>Commercial/public buildings </t>
  </si>
  <si>
    <t>The commercial/public buildings sector represents all non-domestic and non-industrial buildings in the UK. The model represents two categories of building: high energy consumption and low energy consumption.</t>
  </si>
  <si>
    <t>Industry </t>
  </si>
  <si>
    <t>Annual demand profile aligned with driver assumptions underlying EDM 2019 adjusted for OBR forecasts. </t>
  </si>
  <si>
    <t>Industry service demand drivers largely based on Gross Value Added numbers in BEIS Energy and Emissions Projections. </t>
  </si>
  <si>
    <t>The subsectors within industry are modelled in two ways: </t>
  </si>
  <si>
    <r>
      <t>·</t>
    </r>
    <r>
      <rPr>
        <sz val="7"/>
        <color theme="1"/>
        <rFont val="Times New Roman"/>
        <family val="1"/>
      </rPr>
      <t xml:space="preserve">         </t>
    </r>
    <r>
      <rPr>
        <sz val="11"/>
        <color theme="1"/>
        <rFont val="Arial"/>
        <family val="2"/>
      </rPr>
      <t>Process-oriented: actual production processes are represented, and demand commodities are specified as physical goods (in Mt):</t>
    </r>
  </si>
  <si>
    <r>
      <t>o</t>
    </r>
    <r>
      <rPr>
        <sz val="7"/>
        <color theme="1"/>
        <rFont val="Times New Roman"/>
        <family val="1"/>
      </rPr>
      <t xml:space="preserve">      </t>
    </r>
    <r>
      <rPr>
        <sz val="11"/>
        <color theme="1"/>
        <rFont val="Arial"/>
        <family val="2"/>
      </rPr>
      <t>Used to model iron and steel, cement, paper and part of chemicals sector.</t>
    </r>
  </si>
  <si>
    <r>
      <t>·</t>
    </r>
    <r>
      <rPr>
        <sz val="7"/>
        <color theme="1"/>
        <rFont val="Times New Roman"/>
        <family val="1"/>
      </rPr>
      <t xml:space="preserve">         </t>
    </r>
    <r>
      <rPr>
        <sz val="11"/>
        <color theme="1"/>
        <rFont val="Arial"/>
        <family val="2"/>
      </rPr>
      <t>Energy service demand based: demand for commodities are specified in terms of energy demand (in PJ) and processes such as high/low temperature, drying and refrigeration are modelled:</t>
    </r>
  </si>
  <si>
    <r>
      <t>o</t>
    </r>
    <r>
      <rPr>
        <sz val="7"/>
        <color theme="1"/>
        <rFont val="Times New Roman"/>
        <family val="1"/>
      </rPr>
      <t xml:space="preserve">      </t>
    </r>
    <r>
      <rPr>
        <sz val="11"/>
        <color theme="1"/>
        <rFont val="Arial"/>
        <family val="2"/>
      </rPr>
      <t>Base year Data (2010) on energy demand is taken from the ECUK (2012) and technology assumptions are mainly adapted from UK MARKAL.</t>
    </r>
  </si>
  <si>
    <r>
      <t>o</t>
    </r>
    <r>
      <rPr>
        <sz val="7"/>
        <color theme="1"/>
        <rFont val="Times New Roman"/>
        <family val="1"/>
      </rPr>
      <t xml:space="preserve">      </t>
    </r>
    <r>
      <rPr>
        <sz val="11"/>
        <color theme="1"/>
        <rFont val="Arial"/>
        <family val="2"/>
      </rPr>
      <t>They are used to model non-ferrous metals, other non-metallic minerals, food, drink and tobacco, other industries and part of chemicals sector.</t>
    </r>
  </si>
  <si>
    <t>Agriculture – crops, livestock, transport, heat, waste  </t>
  </si>
  <si>
    <t>Emissions from agricultural livestock and crop cultivation are from Defra FAPRI modelling. A flat emissions rate is assumed after 2040. </t>
  </si>
  <si>
    <t>LULUCF – forestry, soils, land-use &amp; land-use change  </t>
  </si>
  <si>
    <t>Baseline GHG inventory projections are taken from projections by the Centre for Ecology and Hydrology's LULUCF projections to 2050 and based on EEP 2019 including an adjustment for peatland emissions as described in section 1.4.</t>
  </si>
  <si>
    <t>Maximum afforestation / tree planting rate per annum at 30kha from 2030 provided to BEIS by the Forestry Commission are consistent with the peak rate over the period to 2050 in ‘stretch’ scenario of the LULUCF GHG inventory projections.</t>
  </si>
  <si>
    <t>Table A3: UKTIMES sector definitions</t>
  </si>
  <si>
    <t>Emissions from all road transport modes, associated with rail travel, domestic aviation and shipping.</t>
  </si>
  <si>
    <t xml:space="preserve">Emissions from manufacturing and construction, including cement, chemicals, food &amp; drink, iron &amp; steel production and non-energy use. </t>
  </si>
  <si>
    <t xml:space="preserve">Emissions associated with non-electricity fuels supply including upstream oil and gas production, refineries and hydrogen production emissions. </t>
  </si>
  <si>
    <t>Emissions from domestic (residential) and non-domestic (business and public) buildings.</t>
  </si>
  <si>
    <t xml:space="preserve">Emissions associated with electricity supply including operating energy from waste plants. </t>
  </si>
  <si>
    <t xml:space="preserve">Emissions associated with agricultural activities. </t>
  </si>
  <si>
    <t xml:space="preserve">Emissions associated with waste management. </t>
  </si>
  <si>
    <t xml:space="preserve">Emissions from Fluorinated-gases. </t>
  </si>
  <si>
    <t xml:space="preserve">Emissions from land use sources and sinks, including wetlands emissions. </t>
  </si>
  <si>
    <t xml:space="preserve">Emissions removals from engineered technologies (BECCS and DACCS). </t>
  </si>
  <si>
    <r>
      <t>Int’l Aviation &amp; Shipping</t>
    </r>
    <r>
      <rPr>
        <sz val="12"/>
        <color theme="1"/>
        <rFont val="Times New Roman"/>
        <family val="1"/>
      </rPr>
      <t xml:space="preserve"> </t>
    </r>
  </si>
  <si>
    <t xml:space="preserve">Emissions from international aviation and shipping. </t>
  </si>
  <si>
    <t>Table A4: Summary of effort share approach assumptions</t>
  </si>
  <si>
    <t>Effort share approach</t>
  </si>
  <si>
    <t>Assumptions</t>
  </si>
  <si>
    <t>Global Emissions Budget</t>
  </si>
  <si>
    <t>Uses the IPCC global pathways to calculate an implied global emissions budget 1990-2050 consistent with a given warming scenario. Allocates total budgets to countries on the basis of cumulative population and calculates the amount remaining per country between 2020-2050, applying this linearly over the period.</t>
  </si>
  <si>
    <t>Weighted Emissions Budget</t>
  </si>
  <si>
    <t>Uses the IPCC emissions budgets to calculate global emissions 1990-2050 consistent with a given warming scenario. Allocates total budgets to countries on the basis of cumulative population and calculates the amount remaining per country between 2020-2050, applying this linearly over the period. However, historical emissions in more recent years are weighted morethan those from more distant years.</t>
  </si>
  <si>
    <t>The 2035 convergence point is calculated by dividing the global emission target by projected population in 2035. Each country is given a 2035 target based on the convergence point multiplied by their projected population.</t>
  </si>
  <si>
    <t>Equal cost</t>
  </si>
  <si>
    <t>Under this approach all country targets are set so that all countries face the same net abatement costs as percentage of GDP. Mitigation costs per capita are proportional to GDP per capita, making this approach equivalent to a flat tax. An iterative process is used within the GLOCAF model to adjust each country’s target up or down until its mitigation cost is within an acceptable tolerance of the global average and the required global emission target is met.</t>
  </si>
  <si>
    <t>The ‘Capability’ approach allocates emissions in 2035 to countries in a way which reflects both their GDP per capita and their level of population: other things equal, countries with comparatively low GDP per capita and comparatively high populations receive larger shares of emissions allocations than richer, smaller countries.</t>
  </si>
  <si>
    <t xml:space="preserve">The GLOCAF model is used to calculate the amount of abatement each country would deliver for a given carbon price, such that the marginal cost of mitigation is the same across all countries. </t>
  </si>
  <si>
    <t>Table A5: Summary of off-model adjustments to UKTIMES for appraisal</t>
  </si>
  <si>
    <t>Sector</t>
  </si>
  <si>
    <t>Cost type</t>
  </si>
  <si>
    <t>UKTM limitation</t>
  </si>
  <si>
    <t>Adjustment source</t>
  </si>
  <si>
    <t>Power</t>
  </si>
  <si>
    <t>Cost</t>
  </si>
  <si>
    <t>Insufficient coverage of power sector cost types, particularly balancing, interconnector and distribution network costs.</t>
  </si>
  <si>
    <t>BEIS Dynamic Dispatch Model and Distributions Network Model</t>
  </si>
  <si>
    <t xml:space="preserve">Adjustment for expected energy from waste policies </t>
  </si>
  <si>
    <t>BEIS Dynamic Dispatch Model</t>
  </si>
  <si>
    <t>Waste costs are not included</t>
  </si>
  <si>
    <t>Defra’s waste policy appraisal modelling</t>
  </si>
  <si>
    <t>Shipping</t>
  </si>
  <si>
    <t>Capex and opex costs of shipping not included</t>
  </si>
  <si>
    <t>Overestimate of air quality benefits relating to international shipping</t>
  </si>
  <si>
    <t>Air quality impacts of anaerobic digestion not included</t>
  </si>
  <si>
    <t>Defra anaerobic digestion model</t>
  </si>
  <si>
    <t>Agriculture and Land use</t>
  </si>
  <si>
    <t>Non air quality natural capital impacts not covered by UKTM.</t>
  </si>
  <si>
    <t>Defra’s agricultural and forestry policy appraisal modelling</t>
  </si>
  <si>
    <t>Table A6: Summary of quantified natural capital impacts</t>
  </si>
  <si>
    <t>Natural capital pillar</t>
  </si>
  <si>
    <t>Net present value</t>
  </si>
  <si>
    <t>Positive contributing policies</t>
  </si>
  <si>
    <t>Negative contributing policies</t>
  </si>
  <si>
    <t>£34.7bn</t>
  </si>
  <si>
    <t>Shipping, reduced fuel combustion for power, transport and buildings, agricultural practice reform</t>
  </si>
  <si>
    <t>Anaerobic digestion, increased industrial pollutants, biomass use</t>
  </si>
  <si>
    <t>Water quality and quantity</t>
  </si>
  <si>
    <t>£3.1bn</t>
  </si>
  <si>
    <t>Agricultural soil improvement and peat restoration</t>
  </si>
  <si>
    <t>Biodiversity</t>
  </si>
  <si>
    <t>£0.5bn</t>
  </si>
  <si>
    <t>Afforestation</t>
  </si>
  <si>
    <t>Recreation</t>
  </si>
  <si>
    <t>£0.9bn</t>
  </si>
  <si>
    <t>Flood management and landscape</t>
  </si>
  <si>
    <t>£0.8bn</t>
  </si>
  <si>
    <t>Afforestation and energy forestry</t>
  </si>
  <si>
    <t>[1] 1990 comparison uses the 1990-2019 GHG Inventory and assumptions on the impact of forthcoming changes to GHG estimates for long-term targets. UK GHG emissions estimates are revised annually to incorporate methodological improvements, updated data and changes to international guidelines. The percentage reductions are therefore subject to change.</t>
  </si>
  <si>
    <t>Equivalent percentage reduction from 1990 levels [4]</t>
  </si>
  <si>
    <r>
      <rPr>
        <sz val="11"/>
        <color theme="1"/>
        <rFont val="Arial"/>
        <family val="2"/>
      </rPr>
      <t>[4] Percentage reductions are indicative based on latest estimates of base year emissions (812 MtCO</t>
    </r>
    <r>
      <rPr>
        <vertAlign val="subscript"/>
        <sz val="11"/>
        <color theme="1"/>
        <rFont val="Arial"/>
        <family val="2"/>
      </rPr>
      <t>2</t>
    </r>
    <r>
      <rPr>
        <sz val="11"/>
        <color theme="1"/>
        <rFont val="Arial"/>
        <family val="2"/>
      </rPr>
      <t>e) from the UK 1990-2019 GHG Inventory. https://www.gov.uk/government/statistics/final-uk-greenhouse-gas-emissions-national-statistics-1990-to-2019 (table 2.1). Carbon Budget base year emissions are calculated as emissions of CO</t>
    </r>
    <r>
      <rPr>
        <vertAlign val="subscript"/>
        <sz val="11"/>
        <color theme="1"/>
        <rFont val="Arial"/>
        <family val="2"/>
      </rPr>
      <t>2</t>
    </r>
    <r>
      <rPr>
        <sz val="11"/>
        <color theme="1"/>
        <rFont val="Arial"/>
        <family val="2"/>
      </rPr>
      <t>, CH</t>
    </r>
    <r>
      <rPr>
        <vertAlign val="subscript"/>
        <sz val="11"/>
        <color theme="1"/>
        <rFont val="Arial"/>
        <family val="2"/>
      </rPr>
      <t>4</t>
    </r>
    <r>
      <rPr>
        <sz val="11"/>
        <color theme="1"/>
        <rFont val="Arial"/>
        <family val="2"/>
      </rPr>
      <t xml:space="preserve"> and N</t>
    </r>
    <r>
      <rPr>
        <vertAlign val="subscript"/>
        <sz val="11"/>
        <color theme="1"/>
        <rFont val="Arial"/>
        <family val="2"/>
      </rPr>
      <t>2</t>
    </r>
    <r>
      <rPr>
        <sz val="11"/>
        <color theme="1"/>
        <rFont val="Arial"/>
        <family val="2"/>
      </rPr>
      <t>O in 1990, and fluorinated gases in 1995. Base year emissions and equivalent percentage reductions are subject to change following annual changes to GHG emissions estimates in the GHG Inventory. This is not the same base year used to calculate the percentage reduction of the sixth carbon budget option</t>
    </r>
    <r>
      <rPr>
        <vertAlign val="superscript"/>
        <sz val="11"/>
        <color theme="1"/>
        <rFont val="Arial"/>
        <family val="2"/>
      </rPr>
      <t>.</t>
    </r>
  </si>
  <si>
    <t>Reduction in 2035 from 1990 [6]</t>
  </si>
  <si>
    <t>[6] For the purpose of this analysis, base year (1990) emissions of 887MtCO2e are assumed. This is on the accounting basis set out in section 1.4. Baseline uses 1990-2019 GHG Inventory and assumptions on the impact of forthcoming changes to GHG estimates for long-term targets. UK GHG emissions estimates are revised annually to incorporate methodological improvements, updated data and changes to international guidelines. The percentage reductions are therefore subject to change.</t>
  </si>
  <si>
    <t>* Brackets indicate negative values</t>
  </si>
  <si>
    <t>5- 10</t>
  </si>
  <si>
    <t>5-40</t>
  </si>
  <si>
    <t>5-10</t>
  </si>
  <si>
    <t>3-4</t>
  </si>
  <si>
    <t>3-6</t>
  </si>
  <si>
    <t>2-7</t>
  </si>
  <si>
    <t>80</t>
  </si>
  <si>
    <t>[37] These ranges only reflect the uncertainty captured in the modelled pathways. There is additional uncertainty that is not reflected here, including in respect to aviation and shipping and waste.</t>
  </si>
  <si>
    <t xml:space="preserve">Those factors that must be considered under the Climate Change Act that are not covered above (climate change science, economic, social and fiscal circumstances, energy policy) are summarised in table 21. </t>
  </si>
  <si>
    <t>EEP 2019 Reference case with all adjustments</t>
  </si>
  <si>
    <t>LULUCF [2]</t>
  </si>
  <si>
    <t>6-12</t>
  </si>
  <si>
    <t>8-11</t>
  </si>
  <si>
    <t>8-9</t>
  </si>
  <si>
    <t>7-8</t>
  </si>
  <si>
    <t>13-19</t>
  </si>
  <si>
    <t>(62, 105)</t>
  </si>
  <si>
    <t>* Countries are encouraged to update NDCs ahead of COP26; targets may change as a result.</t>
  </si>
  <si>
    <t>** EU countries submit a joint target covered by the EU NDC; the share of effort remains to be determined.</t>
  </si>
  <si>
    <t>-11%</t>
  </si>
  <si>
    <t>-16%</t>
  </si>
  <si>
    <t>-18%</t>
  </si>
  <si>
    <t>+19%</t>
  </si>
  <si>
    <t>+4%</t>
  </si>
  <si>
    <t>+6%</t>
  </si>
  <si>
    <t>-82%</t>
  </si>
  <si>
    <t>-94%</t>
  </si>
  <si>
    <t>-122%</t>
  </si>
  <si>
    <t>+13%</t>
  </si>
  <si>
    <t>+5%</t>
  </si>
  <si>
    <t>+9%</t>
  </si>
  <si>
    <t>-20%</t>
  </si>
  <si>
    <t>+199%</t>
  </si>
  <si>
    <t>+155%</t>
  </si>
  <si>
    <t>+137%</t>
  </si>
  <si>
    <t>+6</t>
  </si>
  <si>
    <t>+7</t>
  </si>
  <si>
    <t>+17</t>
  </si>
  <si>
    <t>(3%)</t>
  </si>
  <si>
    <t>(4%)</t>
  </si>
  <si>
    <t>(10%)</t>
  </si>
  <si>
    <t>(0.5%)</t>
  </si>
  <si>
    <t>(1%)</t>
  </si>
  <si>
    <t>(2%)</t>
  </si>
  <si>
    <t>(6%)</t>
  </si>
  <si>
    <t>+0.5</t>
  </si>
  <si>
    <t>+1</t>
  </si>
  <si>
    <t>+3</t>
  </si>
  <si>
    <t>+2</t>
  </si>
  <si>
    <t>In line with the CCC’s advice, IAS emissions will be legally included in the sixth carbon budget.</t>
  </si>
  <si>
    <t>Modelling commissioned by DfT</t>
  </si>
  <si>
    <t>2050 illustrative emissions range based on modelled pathways (MtCO2e) [30]</t>
  </si>
  <si>
    <t>[30] These ranges only reflect the uncertainty captured in the modelled pathways. There is additional uncertainty that is not reflected here, including in respect to aviation and shipping and waste.</t>
  </si>
  <si>
    <t>[31] Figures in brackets indicate adjustment for Tier 2 peat emissions in line with the accounting scope of this Impact Assessment.</t>
  </si>
  <si>
    <t>[33] Excludes imports.</t>
  </si>
  <si>
    <t>Low carbon hydrogen production [33]</t>
  </si>
  <si>
    <t>2050 illustrative range based on modelled pathways (Net Zero) [35]</t>
  </si>
  <si>
    <t xml:space="preserve">Cease biodegradable waste to landfill [36] </t>
  </si>
  <si>
    <t>[35] These ranges only reflect the uncertainty captured in the modelled pathways. There is additional uncertainty that is not reflected here, including in respect to aviation and shipping and waste.</t>
  </si>
  <si>
    <t>[36] i.e. diverting the following municipal waste from landfill: food, paper/card, wood, textiles and garden waste.</t>
  </si>
  <si>
    <t>Table 8: Illustrative emission ranges in 2035 under different sixth carbon budget levels, based on the modelled pathways [37]</t>
  </si>
  <si>
    <t>Variable renewable generation (%) [38]</t>
  </si>
  <si>
    <t>Low carbon hydrogen production [39]</t>
  </si>
  <si>
    <t>[38] Variable renewable and low carbon generation metrics relate to the expected percentage of domestic generation.</t>
  </si>
  <si>
    <t>[39] Excludes imports.</t>
  </si>
  <si>
    <t>Table 10: Illustrative summary of key technologies and their deployment requirements in 2035 based on the modelled pathways [40]</t>
  </si>
  <si>
    <t>Cease biodegradable waste to landfill [41]</t>
  </si>
  <si>
    <t>[40] These ranges only reflect the uncertainty captured in the modelled pathways. There is additional uncertainty that is not reflected here, including in respect to aviation and shipping and waste.</t>
  </si>
  <si>
    <t>[41] i.e. diverting the following municipal waste from landfill: food, paper/card, wood, textiles and garden waste.</t>
  </si>
  <si>
    <t xml:space="preserve">[44] 2019 emissions figures from UNEP Gap Report 2020. All other emission figures from IPCC Special Report on 1.5 degrees of Global Warming. </t>
  </si>
  <si>
    <t>Table 11: Paris-compatible emissions pathways [44]</t>
  </si>
  <si>
    <t>Table 12: Comparison to global averages (emissions per capita) [45]</t>
  </si>
  <si>
    <t>[45] Median values presented with uncertainty range (10th-90th percentile) in brackets.</t>
  </si>
  <si>
    <t>Net zero target [47]</t>
  </si>
  <si>
    <t>[47] Energy and Climate Intelligence Unit Net Zero Tracker and UNFCCC submissions.</t>
  </si>
  <si>
    <t>Environmental discount rate (applied to emissions savings) [50]</t>
  </si>
  <si>
    <t>Carbon values [49]</t>
  </si>
  <si>
    <t>[49] The central NPVs use the current high carbon value series, reflecting that the UK’s climate ambition has increased since these values were calculated. The low NPVs use the current central carbon value series.</t>
  </si>
  <si>
    <t xml:space="preserve">[50] The central NPVs use the current Green Book guidance and discount monetised carbon savings by 3.5%. We tested a reduced discount rate for environmental project of 1.5% by removing the wealth element of the discount rate, mirroring the approach for valuing health benefits.  </t>
  </si>
  <si>
    <t xml:space="preserve">Medium business user [57] </t>
  </si>
  <si>
    <t xml:space="preserve">Energy Intensive Industry with all current policy support [58] </t>
  </si>
  <si>
    <t>Energy Intensive Industry with no policy support [59]</t>
  </si>
  <si>
    <t>[57] Assumed to consume between 2,000 and 19,999MWh per year</t>
  </si>
  <si>
    <t>[58] Assumed to consume between 40,000 to 160,000MWh per year, qualify for 85% exemptions from renewables obligation, feed-in-tariffs and contracts-for-difference support costs, and 60% compensation from indirect carbon costs (emissions trading scheme and carbon price support).</t>
  </si>
  <si>
    <t>[59] Assumed to consume between 40,000 to 160,000MWh per year</t>
  </si>
  <si>
    <r>
      <t>·</t>
    </r>
    <r>
      <rPr>
        <sz val="7"/>
        <color theme="1"/>
        <rFont val="Times New Roman"/>
        <family val="1"/>
      </rPr>
      <t xml:space="preserve">         </t>
    </r>
    <r>
      <rPr>
        <sz val="11"/>
        <color theme="1"/>
        <rFont val="Arial"/>
        <family val="2"/>
      </rPr>
      <t>Bioresource feedstock availability import inputs are from the Bioenergy Feedstock Availability Model[69];</t>
    </r>
  </si>
  <si>
    <t>Electricity generation technology assumptions (costs, existing stock, retirements, build rates, etc.) have been aligned as closely as possible with the BEIS Levelised Cost Model 2020[70] and Dynamic Dispatch Model 2020. </t>
  </si>
  <si>
    <t>Shipping data is based on modelling commissioned by the DfT[71] . The international shipping estimates have been adjusted downwards by 50%, based on the CCC advice report, to account for the difference between an activity based and a bunker fuel based accounting methodology.</t>
  </si>
  <si>
    <t>o      Technology assumptions are primarily taken from the Usable Energy Database (UED) for the UK industrial sector, which was developed in the scope of the UKERC project “Industrial Energy Use from a Bottom-Up Perspective”, Griffin et al. (2013) [72].</t>
  </si>
  <si>
    <r>
      <t>[69]</t>
    </r>
    <r>
      <rPr>
        <sz val="11"/>
        <color theme="1"/>
        <rFont val="Arial"/>
        <family val="2"/>
      </rPr>
      <t xml:space="preserve"> </t>
    </r>
    <r>
      <rPr>
        <sz val="11"/>
        <color rgb="FF000000"/>
        <rFont val="Arial"/>
        <family val="2"/>
      </rPr>
      <t>https://www.gov.uk/government/publications/uk-and-global-bioenergy-resource-model</t>
    </r>
    <r>
      <rPr>
        <sz val="11"/>
        <color theme="1"/>
        <rFont val="Arial"/>
        <family val="2"/>
      </rPr>
      <t>.</t>
    </r>
  </si>
  <si>
    <r>
      <t>[70]</t>
    </r>
    <r>
      <rPr>
        <sz val="11"/>
        <color theme="1"/>
        <rFont val="Arial"/>
        <family val="2"/>
      </rPr>
      <t xml:space="preserve"> https://www.gov.uk/government/publications/beis-electricity-generation-costs-2020 </t>
    </r>
  </si>
  <si>
    <r>
      <t>[71]</t>
    </r>
    <r>
      <rPr>
        <sz val="11"/>
        <color theme="1"/>
        <rFont val="Arial"/>
        <family val="2"/>
      </rPr>
      <t xml:space="preserve"> https://assets.publishing.service.gov.uk/government/uploads/system/uploads/attachment_data/file/816018/scenario-analysis-take-up-of-emissions-reduction-options-impacts-on-emissions-costs.pdf</t>
    </r>
  </si>
  <si>
    <r>
      <t xml:space="preserve">[72] </t>
    </r>
    <r>
      <rPr>
        <sz val="11"/>
        <color theme="1"/>
        <rFont val="Arial"/>
        <family val="2"/>
      </rPr>
      <t>Industrial energy use from a bottom-up perspective: developing the usable energy database, 2013, Griffin et al https://data.ukedc.rl.ac.uk/simplebrowse/edc/efficiency/industry/EnergyConsumption/UED_Documentation.pdf</t>
    </r>
  </si>
  <si>
    <t>[73] Figures in brackets indicate adjustment for Tier 2 peat emissions in line with the accounting scope of this Impact Assessment.</t>
  </si>
  <si>
    <t>LULUCF [73]</t>
  </si>
  <si>
    <t>Modelling commissioned by DfT [74]</t>
  </si>
  <si>
    <t>[74] Reducing the UK Maritime Sector's Contribution to Climate Change and Air Pollution, 2019, https://assets.publishing.service.gov.uk/government/uploads/system/uploads/attachment_data/file/816015/maritime-emission-reduction-options.pdf</t>
  </si>
  <si>
    <t>7-12</t>
  </si>
  <si>
    <t xml:space="preserve">Executive Summary </t>
  </si>
  <si>
    <t xml:space="preserve">Introduction and framework </t>
  </si>
  <si>
    <t xml:space="preserve">Technical feasibilty </t>
  </si>
  <si>
    <t xml:space="preserve">International circumstances </t>
  </si>
  <si>
    <t>Section 10 and 13 impacts</t>
  </si>
  <si>
    <t>Annexes</t>
  </si>
  <si>
    <t>Section/Sheet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</si>
</sst>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u/>
      <sz val="11"/>
      <color theme="10"/>
      <name val="Calibri"/>
      <family val="2"/>
      <scheme val="minor"/>
    </font>
    <font>
      <sz val="10"/>
      <color rgb="FF000000"/>
      <name val="Arial"/>
      <family val="2"/>
    </font>
    <font>
      <b/>
      <sz val="12"/>
      <color rgb="FF0099CC"/>
      <name val="Arial"/>
      <family val="2"/>
    </font>
    <font>
      <b/>
      <sz val="10"/>
      <color rgb="FF000000"/>
      <name val="Arial"/>
      <family val="2"/>
    </font>
    <font>
      <u/>
      <sz val="10"/>
      <color rgb="FF0000FF"/>
      <name val="Arial"/>
      <family val="2"/>
    </font>
    <font>
      <sz val="12"/>
      <color theme="1"/>
      <name val="Arial"/>
      <family val="2"/>
    </font>
    <font>
      <sz val="12"/>
      <color theme="1"/>
      <name val="Tahoma"/>
      <family val="2"/>
    </font>
    <font>
      <b/>
      <sz val="11"/>
      <color theme="1"/>
      <name val="Arial"/>
      <family val="2"/>
    </font>
    <font>
      <sz val="11"/>
      <color theme="1"/>
      <name val="Arial"/>
      <family val="2"/>
    </font>
    <font>
      <vertAlign val="subscript"/>
      <sz val="11"/>
      <color theme="1"/>
      <name val="Arial"/>
      <family val="2"/>
    </font>
    <font>
      <i/>
      <sz val="11"/>
      <color theme="1"/>
      <name val="Arial"/>
      <family val="2"/>
    </font>
    <font>
      <b/>
      <sz val="14"/>
      <color theme="1"/>
      <name val="Calibri"/>
      <family val="2"/>
      <scheme val="minor"/>
    </font>
    <font>
      <b/>
      <vertAlign val="subscript"/>
      <sz val="11"/>
      <color theme="1"/>
      <name val="Arial"/>
      <family val="2"/>
    </font>
    <font>
      <sz val="8"/>
      <color theme="1"/>
      <name val="Calibri"/>
      <family val="2"/>
    </font>
    <font>
      <sz val="8"/>
      <color theme="1"/>
      <name val="Arial"/>
      <family val="2"/>
    </font>
    <font>
      <vertAlign val="superscript"/>
      <sz val="11"/>
      <color theme="1"/>
      <name val="Arial"/>
      <family val="2"/>
    </font>
    <font>
      <sz val="8"/>
      <color theme="1"/>
      <name val="Calibri"/>
      <family val="2"/>
      <scheme val="minor"/>
    </font>
    <font>
      <sz val="11"/>
      <color rgb="FF000000"/>
      <name val="Arial"/>
      <family val="2"/>
    </font>
    <font>
      <b/>
      <sz val="11"/>
      <color rgb="FF000000"/>
      <name val="Arial"/>
      <family val="2"/>
    </font>
    <font>
      <b/>
      <vertAlign val="subscript"/>
      <sz val="11"/>
      <color rgb="FF000000"/>
      <name val="Arial"/>
      <family val="2"/>
    </font>
    <font>
      <sz val="8"/>
      <name val="Calibri"/>
      <family val="2"/>
      <scheme val="minor"/>
    </font>
    <font>
      <sz val="12"/>
      <color theme="1"/>
      <name val="Times New Roman"/>
      <family val="1"/>
    </font>
    <font>
      <sz val="11"/>
      <color theme="1"/>
      <name val="Times New Roman"/>
      <family val="1"/>
    </font>
    <font>
      <b/>
      <i/>
      <sz val="11"/>
      <color rgb="FF000000"/>
      <name val="Arial"/>
      <family val="2"/>
    </font>
    <font>
      <b/>
      <i/>
      <vertAlign val="subscript"/>
      <sz val="11"/>
      <color rgb="FF000000"/>
      <name val="Arial"/>
      <family val="2"/>
    </font>
    <font>
      <vertAlign val="subscript"/>
      <sz val="12"/>
      <color theme="1"/>
      <name val="Arial"/>
      <family val="2"/>
    </font>
    <font>
      <sz val="11"/>
      <color theme="1"/>
      <name val="Symbol"/>
      <family val="1"/>
      <charset val="2"/>
    </font>
    <font>
      <sz val="7"/>
      <color theme="1"/>
      <name val="Times New Roman"/>
      <family val="1"/>
    </font>
    <font>
      <b/>
      <sz val="11"/>
      <color theme="1"/>
      <name val="Calibri"/>
      <family val="2"/>
      <scheme val="minor"/>
    </font>
    <font>
      <sz val="11"/>
      <name val="Arial"/>
      <family val="2"/>
    </font>
    <font>
      <sz val="10"/>
      <color theme="1"/>
      <name val="Arial"/>
      <family val="2"/>
    </font>
    <font>
      <sz val="9"/>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double">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bottom/>
      <diagonal/>
    </border>
    <border>
      <left/>
      <right style="thin">
        <color rgb="FF000000"/>
      </right>
      <top/>
      <bottom/>
      <diagonal/>
    </border>
    <border>
      <left style="thin">
        <color rgb="FF000000"/>
      </left>
      <right style="medium">
        <color indexed="64"/>
      </right>
      <top/>
      <bottom style="medium">
        <color indexed="64"/>
      </bottom>
      <diagonal/>
    </border>
    <border>
      <left/>
      <right style="thin">
        <color rgb="FF000000"/>
      </right>
      <top/>
      <bottom style="medium">
        <color indexed="64"/>
      </bottom>
      <diagonal/>
    </border>
    <border>
      <left style="thin">
        <color rgb="FF000000"/>
      </left>
      <right style="medium">
        <color indexed="64"/>
      </right>
      <top/>
      <bottom style="thin">
        <color rgb="FF000000"/>
      </bottom>
      <diagonal/>
    </border>
    <border>
      <left/>
      <right style="thin">
        <color rgb="FF000000"/>
      </right>
      <top/>
      <bottom style="thin">
        <color rgb="FF000000"/>
      </bottom>
      <diagonal/>
    </border>
    <border>
      <left style="thin">
        <color rgb="FF000000"/>
      </left>
      <right style="medium">
        <color indexed="64"/>
      </right>
      <top style="medium">
        <color indexed="64"/>
      </top>
      <bottom/>
      <diagonal/>
    </border>
    <border>
      <left style="thin">
        <color rgb="FF000000"/>
      </left>
      <right/>
      <top style="medium">
        <color indexed="64"/>
      </top>
      <bottom/>
      <diagonal/>
    </border>
    <border>
      <left style="thin">
        <color rgb="FF000000"/>
      </left>
      <right/>
      <top/>
      <bottom style="medium">
        <color indexed="64"/>
      </bottom>
      <diagonal/>
    </border>
    <border>
      <left style="thin">
        <color rgb="FF000000"/>
      </left>
      <right/>
      <top/>
      <bottom/>
      <diagonal/>
    </border>
  </borders>
  <cellStyleXfs count="4">
    <xf numFmtId="0" fontId="0" fillId="0" borderId="0"/>
    <xf numFmtId="0" fontId="1" fillId="0" borderId="0" applyNumberFormat="0" applyFill="0" applyBorder="0" applyAlignment="0" applyProtection="0"/>
    <xf numFmtId="0" fontId="2" fillId="0" borderId="0"/>
    <xf numFmtId="0" fontId="5" fillId="0" borderId="0" applyNumberFormat="0" applyFill="0" applyBorder="0" applyAlignment="0" applyProtection="0"/>
  </cellStyleXfs>
  <cellXfs count="259">
    <xf numFmtId="0" fontId="0" fillId="0" borderId="0" xfId="0"/>
    <xf numFmtId="0" fontId="6" fillId="0" borderId="0" xfId="0" applyFont="1" applyAlignment="1">
      <alignment vertical="center" wrapText="1"/>
    </xf>
    <xf numFmtId="0" fontId="0" fillId="0" borderId="3" xfId="0" applyBorder="1" applyAlignment="1">
      <alignment vertical="center" wrapText="1"/>
    </xf>
    <xf numFmtId="0" fontId="8" fillId="0" borderId="3" xfId="0" applyFont="1" applyBorder="1" applyAlignment="1">
      <alignment vertical="center" wrapText="1"/>
    </xf>
    <xf numFmtId="0" fontId="8" fillId="0" borderId="7" xfId="0" applyFont="1" applyBorder="1" applyAlignment="1">
      <alignment vertical="center" wrapText="1"/>
    </xf>
    <xf numFmtId="0" fontId="12" fillId="0" borderId="0" xfId="0" applyFont="1"/>
    <xf numFmtId="0" fontId="8" fillId="0" borderId="14" xfId="0" applyFont="1" applyBorder="1" applyAlignment="1">
      <alignment horizontal="right" vertical="center" wrapText="1"/>
    </xf>
    <xf numFmtId="0" fontId="8" fillId="0" borderId="3" xfId="0" applyFont="1" applyBorder="1" applyAlignment="1">
      <alignment horizontal="right" vertical="center" wrapText="1"/>
    </xf>
    <xf numFmtId="0" fontId="16" fillId="0" borderId="0" xfId="0" applyFont="1" applyAlignment="1">
      <alignment vertical="center"/>
    </xf>
    <xf numFmtId="0" fontId="17" fillId="0" borderId="0" xfId="0" applyFont="1" applyAlignment="1">
      <alignment vertical="center"/>
    </xf>
    <xf numFmtId="0" fontId="18" fillId="0" borderId="1" xfId="0" applyFont="1" applyBorder="1" applyAlignment="1">
      <alignment vertical="center" wrapText="1"/>
    </xf>
    <xf numFmtId="0" fontId="19" fillId="0" borderId="2" xfId="0" applyFont="1" applyBorder="1" applyAlignment="1">
      <alignment vertical="center" wrapText="1"/>
    </xf>
    <xf numFmtId="0" fontId="18" fillId="0" borderId="3" xfId="0" applyFont="1" applyBorder="1" applyAlignment="1">
      <alignment vertical="center" wrapText="1"/>
    </xf>
    <xf numFmtId="9" fontId="18" fillId="0" borderId="3" xfId="0" applyNumberFormat="1" applyFont="1" applyBorder="1" applyAlignment="1">
      <alignment vertical="center" wrapText="1"/>
    </xf>
    <xf numFmtId="0" fontId="15" fillId="0" borderId="0" xfId="0" applyFont="1" applyAlignment="1">
      <alignment vertical="center"/>
    </xf>
    <xf numFmtId="0" fontId="7" fillId="0" borderId="1" xfId="0" applyFont="1" applyBorder="1" applyAlignment="1">
      <alignment vertical="top" wrapText="1"/>
    </xf>
    <xf numFmtId="0" fontId="8" fillId="0" borderId="2" xfId="0" applyFont="1" applyBorder="1" applyAlignment="1">
      <alignment horizontal="right" vertical="center" wrapText="1"/>
    </xf>
    <xf numFmtId="0" fontId="9" fillId="0" borderId="9" xfId="0" applyFont="1" applyBorder="1" applyAlignment="1">
      <alignment vertical="top" wrapText="1"/>
    </xf>
    <xf numFmtId="0" fontId="9" fillId="0" borderId="3" xfId="0" applyFont="1" applyBorder="1" applyAlignment="1">
      <alignment vertical="top" wrapText="1"/>
    </xf>
    <xf numFmtId="0" fontId="0" fillId="0" borderId="3" xfId="0" applyBorder="1" applyAlignment="1">
      <alignment vertical="top" wrapText="1"/>
    </xf>
    <xf numFmtId="0" fontId="0" fillId="0" borderId="9" xfId="0" applyBorder="1" applyAlignment="1">
      <alignment vertical="top" wrapText="1"/>
    </xf>
    <xf numFmtId="0" fontId="7" fillId="0" borderId="1" xfId="0" applyFont="1" applyBorder="1" applyAlignment="1">
      <alignment vertical="center" wrapText="1"/>
    </xf>
    <xf numFmtId="0" fontId="8" fillId="0" borderId="0" xfId="0" applyFont="1" applyBorder="1" applyAlignment="1">
      <alignment vertical="center" wrapText="1"/>
    </xf>
    <xf numFmtId="0" fontId="9" fillId="0" borderId="1" xfId="0" applyFont="1" applyBorder="1" applyAlignment="1">
      <alignment vertical="center" wrapText="1"/>
    </xf>
    <xf numFmtId="0" fontId="0" fillId="0" borderId="9" xfId="0" applyBorder="1" applyAlignment="1">
      <alignment vertical="center" wrapText="1"/>
    </xf>
    <xf numFmtId="0" fontId="8" fillId="0" borderId="1" xfId="0" applyFont="1" applyBorder="1" applyAlignment="1">
      <alignment vertical="center" wrapText="1"/>
    </xf>
    <xf numFmtId="3" fontId="9" fillId="0" borderId="3" xfId="0" applyNumberFormat="1" applyFont="1" applyBorder="1" applyAlignment="1">
      <alignment horizontal="right" vertical="center" wrapText="1"/>
    </xf>
    <xf numFmtId="9" fontId="9" fillId="0" borderId="3" xfId="0" applyNumberFormat="1" applyFont="1" applyBorder="1" applyAlignment="1">
      <alignment horizontal="right" vertical="center" wrapText="1"/>
    </xf>
    <xf numFmtId="0" fontId="6" fillId="0" borderId="3" xfId="0" applyFont="1" applyBorder="1" applyAlignment="1">
      <alignment vertical="center" wrapText="1"/>
    </xf>
    <xf numFmtId="0" fontId="19" fillId="0" borderId="9" xfId="0" applyFont="1" applyBorder="1" applyAlignment="1">
      <alignment horizontal="right" vertical="center" wrapText="1"/>
    </xf>
    <xf numFmtId="0" fontId="19" fillId="0" borderId="3" xfId="0" applyFont="1" applyBorder="1" applyAlignment="1">
      <alignment horizontal="right" vertical="center" wrapText="1"/>
    </xf>
    <xf numFmtId="0" fontId="18" fillId="0" borderId="3" xfId="0" applyFont="1" applyBorder="1" applyAlignment="1">
      <alignment horizontal="right" vertical="center" wrapText="1"/>
    </xf>
    <xf numFmtId="0" fontId="19" fillId="0" borderId="14"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6" xfId="0" applyFont="1" applyBorder="1" applyAlignment="1">
      <alignment horizontal="center" vertical="center" wrapText="1"/>
    </xf>
    <xf numFmtId="0" fontId="19" fillId="0" borderId="14" xfId="0" applyFont="1" applyBorder="1" applyAlignment="1">
      <alignment horizontal="right" vertical="center" wrapText="1"/>
    </xf>
    <xf numFmtId="0" fontId="18" fillId="0" borderId="9" xfId="0" applyFont="1" applyBorder="1" applyAlignment="1">
      <alignment horizontal="right" vertical="center" wrapText="1"/>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24" fillId="0" borderId="14" xfId="0" applyFont="1" applyBorder="1" applyAlignment="1">
      <alignment horizontal="right" vertical="center" wrapText="1"/>
    </xf>
    <xf numFmtId="0" fontId="24" fillId="0" borderId="3" xfId="0" applyFont="1" applyBorder="1" applyAlignment="1">
      <alignment vertical="center" wrapText="1"/>
    </xf>
    <xf numFmtId="0" fontId="24" fillId="0" borderId="8" xfId="0" applyFont="1" applyBorder="1" applyAlignment="1">
      <alignment vertical="center" wrapText="1"/>
    </xf>
    <xf numFmtId="0" fontId="9" fillId="0" borderId="3" xfId="0" applyFont="1" applyBorder="1" applyAlignment="1">
      <alignment horizontal="justify" vertical="center" wrapText="1"/>
    </xf>
    <xf numFmtId="0" fontId="19" fillId="0" borderId="1"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9" fillId="0" borderId="20" xfId="0" applyFont="1" applyBorder="1" applyAlignment="1">
      <alignment vertical="center" wrapText="1"/>
    </xf>
    <xf numFmtId="0" fontId="27" fillId="0" borderId="20" xfId="0" applyFont="1" applyBorder="1" applyAlignment="1">
      <alignment horizontal="left" vertical="center" wrapText="1" indent="5"/>
    </xf>
    <xf numFmtId="0" fontId="27" fillId="0" borderId="22" xfId="0" applyFont="1" applyBorder="1" applyAlignment="1">
      <alignment horizontal="left" vertical="center" wrapText="1" indent="5"/>
    </xf>
    <xf numFmtId="0" fontId="9" fillId="0" borderId="22" xfId="0" applyFont="1" applyBorder="1" applyAlignment="1">
      <alignment vertical="center" wrapText="1"/>
    </xf>
    <xf numFmtId="0" fontId="9" fillId="0" borderId="24"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29" fillId="0" borderId="0" xfId="0" applyFont="1"/>
    <xf numFmtId="1" fontId="0" fillId="0" borderId="0" xfId="0" applyNumberFormat="1"/>
    <xf numFmtId="0" fontId="9" fillId="0" borderId="0" xfId="0" applyFont="1"/>
    <xf numFmtId="0" fontId="9" fillId="0" borderId="0" xfId="0" applyFont="1" applyFill="1"/>
    <xf numFmtId="0" fontId="8" fillId="0" borderId="1" xfId="0" applyFont="1" applyFill="1" applyBorder="1" applyAlignment="1">
      <alignment horizontal="left" vertical="center" wrapText="1"/>
    </xf>
    <xf numFmtId="0" fontId="8" fillId="0" borderId="1" xfId="0" applyFont="1" applyFill="1" applyBorder="1"/>
    <xf numFmtId="0" fontId="8" fillId="0" borderId="1" xfId="0" applyFont="1" applyFill="1" applyBorder="1" applyAlignment="1">
      <alignment horizontal="center" wrapText="1"/>
    </xf>
    <xf numFmtId="0" fontId="9" fillId="0" borderId="0" xfId="0" applyFont="1" applyFill="1" applyAlignment="1">
      <alignment wrapText="1"/>
    </xf>
    <xf numFmtId="0" fontId="9" fillId="0" borderId="6" xfId="0" applyFont="1" applyFill="1" applyBorder="1" applyAlignment="1">
      <alignment wrapText="1"/>
    </xf>
    <xf numFmtId="0" fontId="9" fillId="0" borderId="8" xfId="0" applyFont="1" applyFill="1" applyBorder="1" applyAlignment="1">
      <alignment wrapText="1"/>
    </xf>
    <xf numFmtId="0" fontId="9" fillId="0" borderId="1" xfId="0" applyFont="1" applyBorder="1" applyAlignment="1">
      <alignment horizontal="right" vertical="center" wrapText="1"/>
    </xf>
    <xf numFmtId="0" fontId="9" fillId="0" borderId="0" xfId="0" applyFont="1" applyAlignment="1">
      <alignment vertical="center"/>
    </xf>
    <xf numFmtId="0" fontId="9" fillId="0" borderId="1" xfId="0" applyFont="1" applyFill="1" applyBorder="1" applyAlignment="1">
      <alignment horizontal="center" vertical="center"/>
    </xf>
    <xf numFmtId="0" fontId="9" fillId="0" borderId="1" xfId="0" applyFont="1" applyFill="1" applyBorder="1" applyAlignment="1">
      <alignment vertical="center" wrapText="1"/>
    </xf>
    <xf numFmtId="0" fontId="30" fillId="0" borderId="3" xfId="0" applyFont="1" applyBorder="1" applyAlignment="1">
      <alignment vertical="center" wrapText="1"/>
    </xf>
    <xf numFmtId="0" fontId="12" fillId="2" borderId="0" xfId="0" applyFont="1" applyFill="1"/>
    <xf numFmtId="0" fontId="0" fillId="2" borderId="0" xfId="0" applyFill="1"/>
    <xf numFmtId="0" fontId="18" fillId="2" borderId="1" xfId="0" applyFont="1" applyFill="1" applyBorder="1" applyAlignment="1">
      <alignment vertical="center" wrapText="1"/>
    </xf>
    <xf numFmtId="0" fontId="19" fillId="2" borderId="2" xfId="0" applyFont="1" applyFill="1" applyBorder="1" applyAlignment="1">
      <alignment vertical="center" wrapText="1"/>
    </xf>
    <xf numFmtId="0" fontId="19" fillId="2" borderId="7" xfId="0" applyFont="1" applyFill="1" applyBorder="1" applyAlignment="1">
      <alignment vertical="center" wrapText="1"/>
    </xf>
    <xf numFmtId="0" fontId="8" fillId="2" borderId="1" xfId="0" applyFont="1" applyFill="1" applyBorder="1" applyAlignment="1">
      <alignment horizontal="left" vertical="center" wrapText="1"/>
    </xf>
    <xf numFmtId="0" fontId="19" fillId="2" borderId="4" xfId="0" applyFont="1" applyFill="1" applyBorder="1" applyAlignment="1">
      <alignment vertical="center" wrapText="1"/>
    </xf>
    <xf numFmtId="0" fontId="18" fillId="2" borderId="3" xfId="0" applyFont="1" applyFill="1" applyBorder="1" applyAlignment="1">
      <alignment vertical="center" wrapText="1"/>
    </xf>
    <xf numFmtId="9" fontId="18" fillId="2" borderId="3" xfId="0" applyNumberFormat="1" applyFont="1" applyFill="1" applyBorder="1" applyAlignment="1">
      <alignment vertical="center" wrapText="1"/>
    </xf>
    <xf numFmtId="0" fontId="15" fillId="2" borderId="0" xfId="0" applyFont="1" applyFill="1" applyAlignment="1">
      <alignment vertical="center"/>
    </xf>
    <xf numFmtId="0" fontId="8" fillId="0" borderId="6" xfId="0" applyFont="1" applyBorder="1" applyAlignment="1">
      <alignment vertical="center" wrapText="1"/>
    </xf>
    <xf numFmtId="0" fontId="8" fillId="0" borderId="4" xfId="0" applyFont="1" applyBorder="1" applyAlignment="1">
      <alignment vertical="center" wrapText="1"/>
    </xf>
    <xf numFmtId="0" fontId="9" fillId="0" borderId="6" xfId="0" applyFont="1" applyBorder="1" applyAlignment="1">
      <alignment vertical="center" wrapText="1"/>
    </xf>
    <xf numFmtId="0" fontId="9" fillId="0" borderId="4" xfId="0" applyFont="1" applyBorder="1" applyAlignment="1">
      <alignment vertical="center" wrapText="1"/>
    </xf>
    <xf numFmtId="0" fontId="6" fillId="0" borderId="0" xfId="0" applyFont="1" applyBorder="1" applyAlignment="1">
      <alignment vertical="center" wrapText="1"/>
    </xf>
    <xf numFmtId="0" fontId="9" fillId="0" borderId="11" xfId="0" applyFont="1" applyBorder="1" applyAlignment="1">
      <alignment vertical="center" wrapText="1"/>
    </xf>
    <xf numFmtId="0" fontId="9" fillId="0" borderId="7" xfId="0" applyFont="1" applyBorder="1" applyAlignment="1">
      <alignment vertical="center" wrapText="1"/>
    </xf>
    <xf numFmtId="0" fontId="9" fillId="0" borderId="2" xfId="0" applyFont="1" applyBorder="1" applyAlignment="1">
      <alignment vertical="center" wrapText="1"/>
    </xf>
    <xf numFmtId="0" fontId="9" fillId="0" borderId="6" xfId="0" applyFont="1" applyBorder="1" applyAlignment="1">
      <alignment horizontal="right" vertical="center" wrapText="1"/>
    </xf>
    <xf numFmtId="0" fontId="9" fillId="0" borderId="4" xfId="0" applyFont="1" applyBorder="1" applyAlignment="1">
      <alignment horizontal="right" vertical="center" wrapText="1"/>
    </xf>
    <xf numFmtId="0" fontId="9" fillId="0" borderId="3" xfId="0" applyFont="1" applyBorder="1" applyAlignment="1">
      <alignment vertical="center" wrapText="1"/>
    </xf>
    <xf numFmtId="0" fontId="8" fillId="0" borderId="4" xfId="0" applyFont="1" applyBorder="1" applyAlignment="1">
      <alignment horizontal="center" vertical="center" wrapText="1"/>
    </xf>
    <xf numFmtId="0" fontId="9" fillId="0" borderId="8" xfId="0" applyFont="1" applyBorder="1" applyAlignment="1">
      <alignment vertical="center" wrapText="1"/>
    </xf>
    <xf numFmtId="0" fontId="8" fillId="0" borderId="8" xfId="0" applyFont="1" applyBorder="1" applyAlignment="1">
      <alignment vertical="center" wrapText="1"/>
    </xf>
    <xf numFmtId="0" fontId="9" fillId="0" borderId="8" xfId="0" applyFont="1" applyBorder="1" applyAlignment="1">
      <alignment horizontal="right" vertical="center" wrapText="1"/>
    </xf>
    <xf numFmtId="0" fontId="9" fillId="0" borderId="14" xfId="0" applyFont="1" applyBorder="1" applyAlignment="1">
      <alignment horizontal="right" vertical="center" wrapText="1"/>
    </xf>
    <xf numFmtId="0" fontId="9" fillId="0" borderId="9" xfId="0" applyFont="1" applyBorder="1" applyAlignment="1">
      <alignment horizontal="right" vertical="center" wrapText="1"/>
    </xf>
    <xf numFmtId="0" fontId="9" fillId="0" borderId="3" xfId="0" applyFont="1" applyBorder="1" applyAlignment="1">
      <alignment horizontal="right" vertical="center" wrapText="1"/>
    </xf>
    <xf numFmtId="0" fontId="9" fillId="0" borderId="0" xfId="0" applyFont="1" applyBorder="1" applyAlignment="1">
      <alignment horizontal="right" vertical="center" wrapText="1"/>
    </xf>
    <xf numFmtId="0" fontId="19" fillId="0" borderId="3" xfId="0" applyFont="1" applyBorder="1" applyAlignment="1">
      <alignment vertical="center" wrapText="1"/>
    </xf>
    <xf numFmtId="0" fontId="18" fillId="0" borderId="4" xfId="0" applyFont="1" applyBorder="1" applyAlignment="1">
      <alignment vertical="center" wrapText="1"/>
    </xf>
    <xf numFmtId="0" fontId="19" fillId="0" borderId="4" xfId="0" applyFont="1" applyBorder="1" applyAlignment="1">
      <alignment vertical="center" wrapText="1"/>
    </xf>
    <xf numFmtId="0" fontId="24" fillId="0" borderId="4" xfId="0" applyFont="1" applyBorder="1" applyAlignment="1">
      <alignment vertical="center" wrapText="1"/>
    </xf>
    <xf numFmtId="0" fontId="9" fillId="0" borderId="0" xfId="0" applyFont="1" applyBorder="1" applyAlignment="1">
      <alignment vertical="center" wrapText="1"/>
    </xf>
    <xf numFmtId="0" fontId="9" fillId="0" borderId="9" xfId="0" applyFont="1" applyBorder="1" applyAlignment="1">
      <alignment vertical="center" wrapText="1"/>
    </xf>
    <xf numFmtId="0" fontId="8" fillId="0" borderId="2" xfId="0" applyFont="1" applyBorder="1" applyAlignment="1">
      <alignment vertical="center" wrapText="1"/>
    </xf>
    <xf numFmtId="0" fontId="9" fillId="0" borderId="21" xfId="0" applyFont="1" applyBorder="1" applyAlignment="1">
      <alignment vertical="center" wrapText="1"/>
    </xf>
    <xf numFmtId="0" fontId="2" fillId="3" borderId="0" xfId="2" applyFill="1"/>
    <xf numFmtId="0" fontId="3" fillId="3" borderId="0" xfId="2" applyFont="1" applyFill="1"/>
    <xf numFmtId="0" fontId="2" fillId="3" borderId="0" xfId="2" applyFill="1" applyAlignment="1">
      <alignment horizontal="left" vertical="center"/>
    </xf>
    <xf numFmtId="0" fontId="4" fillId="3" borderId="0" xfId="2" applyFont="1" applyFill="1" applyAlignment="1">
      <alignment horizontal="left"/>
    </xf>
    <xf numFmtId="0" fontId="4" fillId="3" borderId="0" xfId="2" applyFont="1" applyFill="1"/>
    <xf numFmtId="0" fontId="2" fillId="3" borderId="0" xfId="2" applyFont="1" applyFill="1"/>
    <xf numFmtId="0" fontId="2" fillId="3" borderId="0" xfId="2" applyFill="1" applyAlignment="1">
      <alignment horizontal="center" vertical="center"/>
    </xf>
    <xf numFmtId="0" fontId="9" fillId="0" borderId="6" xfId="0" applyFont="1" applyBorder="1" applyAlignment="1">
      <alignment vertical="center" wrapText="1"/>
    </xf>
    <xf numFmtId="0" fontId="9" fillId="0" borderId="4" xfId="0" applyFont="1" applyBorder="1" applyAlignment="1">
      <alignment vertical="center" wrapText="1"/>
    </xf>
    <xf numFmtId="0" fontId="9" fillId="0" borderId="4" xfId="0" applyFont="1" applyBorder="1" applyAlignment="1">
      <alignment horizontal="right" vertical="center" wrapText="1"/>
    </xf>
    <xf numFmtId="0" fontId="9" fillId="0" borderId="8" xfId="0" applyFont="1" applyBorder="1" applyAlignment="1">
      <alignment vertical="center" wrapText="1"/>
    </xf>
    <xf numFmtId="0" fontId="8" fillId="0" borderId="8" xfId="0" applyFont="1" applyFill="1" applyBorder="1" applyAlignment="1">
      <alignment wrapText="1"/>
    </xf>
    <xf numFmtId="49" fontId="9" fillId="0" borderId="3" xfId="0" applyNumberFormat="1" applyFont="1" applyBorder="1" applyAlignment="1">
      <alignment horizontal="right" vertical="center" wrapText="1"/>
    </xf>
    <xf numFmtId="49" fontId="9" fillId="0" borderId="9" xfId="0" applyNumberFormat="1" applyFont="1" applyBorder="1" applyAlignment="1">
      <alignment horizontal="right" vertical="center" wrapText="1"/>
    </xf>
    <xf numFmtId="0" fontId="8" fillId="0" borderId="11" xfId="0" applyFont="1" applyBorder="1" applyAlignment="1">
      <alignment vertical="center"/>
    </xf>
    <xf numFmtId="0" fontId="31" fillId="0" borderId="0" xfId="0" applyFont="1" applyAlignment="1">
      <alignment vertical="center"/>
    </xf>
    <xf numFmtId="0" fontId="32" fillId="0" borderId="0" xfId="0" applyFont="1" applyAlignment="1">
      <alignment vertical="center"/>
    </xf>
    <xf numFmtId="49" fontId="18" fillId="0" borderId="3" xfId="0" applyNumberFormat="1" applyFont="1" applyBorder="1" applyAlignment="1">
      <alignment horizontal="right" vertical="center" wrapText="1"/>
    </xf>
    <xf numFmtId="49" fontId="9" fillId="0" borderId="9"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0" fontId="9" fillId="0" borderId="27" xfId="0" applyFont="1" applyBorder="1" applyAlignment="1">
      <alignment vertical="center" wrapText="1"/>
    </xf>
    <xf numFmtId="0" fontId="9" fillId="0" borderId="1" xfId="0" applyFont="1" applyFill="1" applyBorder="1" applyAlignment="1">
      <alignment wrapText="1"/>
    </xf>
    <xf numFmtId="0" fontId="27" fillId="0" borderId="8" xfId="0" applyFont="1" applyBorder="1" applyAlignment="1">
      <alignment horizontal="left" vertical="center" wrapText="1" indent="2"/>
    </xf>
    <xf numFmtId="0" fontId="0" fillId="0" borderId="8" xfId="0" applyBorder="1" applyAlignment="1">
      <alignment vertical="top" wrapText="1"/>
    </xf>
    <xf numFmtId="0" fontId="27" fillId="0" borderId="8" xfId="0" applyFont="1" applyBorder="1" applyAlignment="1">
      <alignment horizontal="left" vertical="center" wrapText="1" indent="5"/>
    </xf>
    <xf numFmtId="0" fontId="9" fillId="0" borderId="8" xfId="0" applyFont="1" applyFill="1" applyBorder="1" applyAlignment="1">
      <alignment horizontal="left" wrapText="1" indent="10"/>
    </xf>
    <xf numFmtId="0" fontId="9" fillId="0" borderId="8" xfId="0" applyFont="1" applyBorder="1" applyAlignment="1">
      <alignment horizontal="left" vertical="center" wrapText="1" indent="10"/>
    </xf>
    <xf numFmtId="0" fontId="9" fillId="0" borderId="4" xfId="0" applyFont="1" applyBorder="1" applyAlignment="1">
      <alignment horizontal="left" vertical="center" wrapText="1" indent="10"/>
    </xf>
    <xf numFmtId="0" fontId="1" fillId="3" borderId="0" xfId="1" applyFill="1" applyAlignment="1">
      <alignment horizontal="center" vertical="center"/>
    </xf>
    <xf numFmtId="0" fontId="0" fillId="0" borderId="0" xfId="0" applyBorder="1"/>
    <xf numFmtId="0" fontId="1" fillId="3" borderId="0" xfId="1" applyFill="1" applyBorder="1" applyAlignment="1">
      <alignment horizontal="left"/>
    </xf>
    <xf numFmtId="0" fontId="1" fillId="0" borderId="0" xfId="1" applyBorder="1"/>
    <xf numFmtId="0" fontId="9" fillId="2" borderId="0" xfId="0" applyFont="1" applyFill="1" applyAlignment="1">
      <alignment horizontal="left" vertical="top" wrapText="1"/>
    </xf>
    <xf numFmtId="0" fontId="9" fillId="0" borderId="6" xfId="0" applyFont="1" applyBorder="1" applyAlignment="1">
      <alignment vertical="center" wrapText="1"/>
    </xf>
    <xf numFmtId="0" fontId="9" fillId="0" borderId="4" xfId="0" applyFont="1" applyBorder="1" applyAlignment="1">
      <alignmen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9" fillId="0" borderId="14" xfId="0" applyFont="1" applyBorder="1" applyAlignment="1">
      <alignment vertical="center" wrapText="1"/>
    </xf>
    <xf numFmtId="0" fontId="9" fillId="0" borderId="10" xfId="0" applyFont="1" applyBorder="1" applyAlignment="1">
      <alignment vertical="center" wrapText="1"/>
    </xf>
    <xf numFmtId="0" fontId="9" fillId="0" borderId="5" xfId="0" applyFont="1" applyBorder="1" applyAlignment="1">
      <alignment vertical="center" wrapText="1"/>
    </xf>
    <xf numFmtId="0" fontId="9" fillId="0" borderId="3" xfId="0" applyFont="1" applyBorder="1" applyAlignment="1">
      <alignment vertical="center" wrapText="1"/>
    </xf>
    <xf numFmtId="0" fontId="6" fillId="0" borderId="0" xfId="0" applyFont="1" applyBorder="1" applyAlignment="1">
      <alignment vertical="center" wrapText="1"/>
    </xf>
    <xf numFmtId="0" fontId="9" fillId="0" borderId="6" xfId="0" applyFont="1" applyBorder="1" applyAlignment="1">
      <alignment horizontal="right" vertical="center" wrapText="1"/>
    </xf>
    <xf numFmtId="0" fontId="9" fillId="0" borderId="4" xfId="0" applyFont="1" applyBorder="1" applyAlignment="1">
      <alignment horizontal="right" vertical="center" wrapText="1"/>
    </xf>
    <xf numFmtId="0" fontId="8" fillId="0" borderId="11"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2" xfId="0" applyFont="1" applyBorder="1" applyAlignment="1">
      <alignment horizontal="justify" vertical="center" wrapText="1"/>
    </xf>
    <xf numFmtId="0" fontId="9" fillId="0" borderId="11" xfId="0" applyFont="1" applyBorder="1" applyAlignment="1">
      <alignment vertical="center" wrapText="1"/>
    </xf>
    <xf numFmtId="0" fontId="9" fillId="0" borderId="7" xfId="0" applyFont="1" applyBorder="1" applyAlignment="1">
      <alignment vertical="center" wrapText="1"/>
    </xf>
    <xf numFmtId="0" fontId="9" fillId="0" borderId="2" xfId="0" applyFont="1" applyBorder="1" applyAlignment="1">
      <alignment vertical="center" wrapText="1"/>
    </xf>
    <xf numFmtId="0" fontId="9" fillId="0" borderId="6" xfId="0" applyFont="1" applyBorder="1" applyAlignment="1">
      <alignment horizontal="justify" vertical="center" wrapText="1"/>
    </xf>
    <xf numFmtId="0" fontId="9" fillId="0" borderId="4" xfId="0" applyFont="1" applyBorder="1" applyAlignment="1">
      <alignment horizontal="justify" vertical="center" wrapText="1"/>
    </xf>
    <xf numFmtId="0" fontId="8" fillId="0" borderId="6" xfId="0" applyFont="1" applyBorder="1" applyAlignment="1">
      <alignment vertical="center" wrapText="1"/>
    </xf>
    <xf numFmtId="0" fontId="8" fillId="0" borderId="4" xfId="0" applyFont="1" applyBorder="1" applyAlignment="1">
      <alignment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3" fontId="9" fillId="0" borderId="6" xfId="0" applyNumberFormat="1" applyFont="1" applyBorder="1" applyAlignment="1">
      <alignment horizontal="right" vertical="center" wrapText="1"/>
    </xf>
    <xf numFmtId="3" fontId="9" fillId="0" borderId="4" xfId="0" applyNumberFormat="1" applyFont="1" applyBorder="1" applyAlignment="1">
      <alignment horizontal="righ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8" fillId="0" borderId="4" xfId="0" applyFont="1" applyBorder="1" applyAlignment="1">
      <alignment horizontal="left" vertical="center" wrapText="1"/>
    </xf>
    <xf numFmtId="0" fontId="9" fillId="0" borderId="8" xfId="0" applyFont="1" applyBorder="1" applyAlignment="1">
      <alignment vertical="center" wrapText="1"/>
    </xf>
    <xf numFmtId="9" fontId="9" fillId="0" borderId="6" xfId="0" applyNumberFormat="1" applyFont="1" applyBorder="1" applyAlignment="1">
      <alignment horizontal="right" vertical="center" wrapText="1"/>
    </xf>
    <xf numFmtId="9" fontId="9" fillId="0" borderId="4" xfId="0" applyNumberFormat="1" applyFont="1" applyBorder="1" applyAlignment="1">
      <alignment horizontal="right" vertical="center" wrapText="1"/>
    </xf>
    <xf numFmtId="0" fontId="16" fillId="0" borderId="0" xfId="0" applyFont="1" applyAlignment="1">
      <alignment horizontal="left" vertical="top"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9" fillId="0" borderId="0" xfId="0" applyFont="1" applyFill="1" applyAlignment="1">
      <alignment horizontal="left" vertical="top" wrapText="1"/>
    </xf>
    <xf numFmtId="0" fontId="7" fillId="0" borderId="6" xfId="0" applyFont="1" applyBorder="1" applyAlignment="1">
      <alignment vertical="top" wrapText="1"/>
    </xf>
    <xf numFmtId="0" fontId="7" fillId="0" borderId="4" xfId="0" applyFont="1" applyBorder="1" applyAlignment="1">
      <alignment vertical="top" wrapText="1"/>
    </xf>
    <xf numFmtId="0" fontId="8" fillId="0" borderId="6" xfId="0" applyFont="1" applyFill="1" applyBorder="1" applyAlignment="1">
      <alignment horizontal="right" wrapText="1"/>
    </xf>
    <xf numFmtId="0" fontId="8" fillId="0" borderId="4" xfId="0" applyFont="1" applyFill="1" applyBorder="1" applyAlignment="1">
      <alignment horizontal="right" wrapText="1"/>
    </xf>
    <xf numFmtId="0" fontId="8" fillId="0" borderId="8" xfId="0" applyFont="1" applyBorder="1" applyAlignment="1">
      <alignment vertical="center" wrapText="1"/>
    </xf>
    <xf numFmtId="0" fontId="9" fillId="0" borderId="8" xfId="0" applyFont="1" applyBorder="1" applyAlignment="1">
      <alignment horizontal="right" vertical="center" wrapText="1"/>
    </xf>
    <xf numFmtId="0" fontId="8" fillId="0" borderId="6" xfId="0" applyFont="1" applyFill="1" applyBorder="1" applyAlignment="1">
      <alignment horizontal="left" vertical="center" wrapText="1"/>
    </xf>
    <xf numFmtId="0" fontId="8" fillId="0" borderId="4" xfId="0" applyFont="1" applyFill="1" applyBorder="1" applyAlignment="1">
      <alignment horizontal="left" vertical="center" wrapText="1"/>
    </xf>
    <xf numFmtId="0" fontId="7" fillId="0" borderId="6" xfId="0" applyFont="1" applyBorder="1" applyAlignment="1">
      <alignmen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0" fontId="8" fillId="0" borderId="6" xfId="0" applyFont="1" applyBorder="1" applyAlignment="1">
      <alignment horizontal="right" vertical="center" wrapText="1"/>
    </xf>
    <xf numFmtId="0" fontId="8" fillId="0" borderId="8" xfId="0" applyFont="1" applyBorder="1" applyAlignment="1">
      <alignment horizontal="right" vertical="center" wrapText="1"/>
    </xf>
    <xf numFmtId="0" fontId="8" fillId="0" borderId="4" xfId="0" applyFont="1" applyBorder="1" applyAlignment="1">
      <alignment horizontal="right" vertical="center" wrapText="1"/>
    </xf>
    <xf numFmtId="0" fontId="8" fillId="0" borderId="8" xfId="0" applyFont="1" applyBorder="1" applyAlignment="1">
      <alignment horizontal="center" vertical="center" wrapText="1"/>
    </xf>
    <xf numFmtId="0" fontId="9" fillId="0" borderId="14" xfId="0" applyFont="1" applyBorder="1" applyAlignment="1">
      <alignment horizontal="right" vertical="center" wrapText="1"/>
    </xf>
    <xf numFmtId="0" fontId="9" fillId="0" borderId="9" xfId="0" applyFont="1" applyBorder="1" applyAlignment="1">
      <alignment horizontal="right" vertical="center" wrapText="1"/>
    </xf>
    <xf numFmtId="0" fontId="9" fillId="0" borderId="3" xfId="0" applyFont="1" applyBorder="1" applyAlignment="1">
      <alignment horizontal="right" vertical="center" wrapText="1"/>
    </xf>
    <xf numFmtId="0" fontId="9" fillId="0" borderId="10" xfId="0" applyFont="1" applyBorder="1" applyAlignment="1">
      <alignment horizontal="right" vertical="center" wrapText="1"/>
    </xf>
    <xf numFmtId="0" fontId="9" fillId="0" borderId="5" xfId="0" applyFont="1" applyBorder="1" applyAlignment="1">
      <alignment horizontal="right" vertical="center" wrapText="1"/>
    </xf>
    <xf numFmtId="0" fontId="9" fillId="0" borderId="11" xfId="0" applyFont="1" applyBorder="1" applyAlignment="1">
      <alignment horizontal="right" vertical="center" wrapText="1"/>
    </xf>
    <xf numFmtId="0" fontId="9" fillId="0" borderId="7" xfId="0" applyFont="1" applyBorder="1" applyAlignment="1">
      <alignment horizontal="right" vertical="center" wrapText="1"/>
    </xf>
    <xf numFmtId="0" fontId="9" fillId="0" borderId="2" xfId="0" applyFont="1" applyBorder="1" applyAlignment="1">
      <alignment horizontal="right" vertical="center" wrapText="1"/>
    </xf>
    <xf numFmtId="0" fontId="9" fillId="0" borderId="13" xfId="0" applyFont="1" applyBorder="1" applyAlignment="1">
      <alignment horizontal="right" vertical="center" wrapText="1"/>
    </xf>
    <xf numFmtId="0" fontId="9" fillId="0" borderId="15" xfId="0" applyFont="1" applyBorder="1" applyAlignment="1">
      <alignment horizontal="right" vertical="center" wrapText="1"/>
    </xf>
    <xf numFmtId="0" fontId="9" fillId="0" borderId="12" xfId="0" applyFont="1" applyBorder="1" applyAlignment="1">
      <alignment horizontal="right" vertical="center" wrapText="1"/>
    </xf>
    <xf numFmtId="0" fontId="9" fillId="0" borderId="0" xfId="0" applyFont="1" applyBorder="1" applyAlignment="1">
      <alignment horizontal="right"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3" xfId="0" applyFont="1" applyBorder="1" applyAlignment="1">
      <alignment vertical="center" wrapText="1"/>
    </xf>
    <xf numFmtId="0" fontId="19" fillId="0" borderId="14" xfId="0" applyFont="1" applyBorder="1" applyAlignment="1">
      <alignment vertical="center" wrapText="1"/>
    </xf>
    <xf numFmtId="0" fontId="19" fillId="0" borderId="10" xfId="0" applyFont="1" applyBorder="1" applyAlignment="1">
      <alignment vertical="center" wrapText="1"/>
    </xf>
    <xf numFmtId="0" fontId="19" fillId="0" borderId="3" xfId="0" applyFont="1" applyBorder="1" applyAlignment="1">
      <alignment vertical="center" wrapText="1"/>
    </xf>
    <xf numFmtId="0" fontId="19" fillId="0" borderId="6" xfId="0" applyFont="1" applyBorder="1" applyAlignment="1">
      <alignment horizontal="center" vertical="center" textRotation="90" wrapText="1"/>
    </xf>
    <xf numFmtId="0" fontId="19" fillId="0" borderId="8" xfId="0" applyFont="1" applyBorder="1" applyAlignment="1">
      <alignment horizontal="center" vertical="center" textRotation="90" wrapText="1"/>
    </xf>
    <xf numFmtId="0" fontId="19" fillId="0" borderId="4" xfId="0" applyFont="1" applyBorder="1" applyAlignment="1">
      <alignment horizontal="center" vertical="center" textRotation="90" wrapText="1"/>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textRotation="90" wrapText="1"/>
    </xf>
    <xf numFmtId="0" fontId="18" fillId="0" borderId="8" xfId="0" applyFont="1" applyBorder="1" applyAlignment="1">
      <alignment horizontal="center" vertical="center" textRotation="90" wrapText="1"/>
    </xf>
    <xf numFmtId="0" fontId="18" fillId="0" borderId="4" xfId="0" applyFont="1" applyBorder="1" applyAlignment="1">
      <alignment horizontal="center" vertical="center" textRotation="90" wrapText="1"/>
    </xf>
    <xf numFmtId="0" fontId="19" fillId="0" borderId="6" xfId="0" applyFont="1" applyBorder="1" applyAlignment="1">
      <alignment vertical="center" wrapText="1"/>
    </xf>
    <xf numFmtId="0" fontId="19" fillId="0" borderId="8" xfId="0" applyFont="1" applyBorder="1" applyAlignment="1">
      <alignment vertical="center" wrapText="1"/>
    </xf>
    <xf numFmtId="0" fontId="19" fillId="0" borderId="4" xfId="0" applyFont="1" applyBorder="1" applyAlignment="1">
      <alignment vertical="center" wrapText="1"/>
    </xf>
    <xf numFmtId="0" fontId="18" fillId="0" borderId="6" xfId="0" applyFont="1" applyBorder="1" applyAlignment="1">
      <alignment vertical="center" wrapText="1"/>
    </xf>
    <xf numFmtId="0" fontId="18" fillId="0" borderId="4" xfId="0" applyFont="1" applyBorder="1" applyAlignment="1">
      <alignment vertical="center" wrapText="1"/>
    </xf>
    <xf numFmtId="0" fontId="8" fillId="0" borderId="8" xfId="0" applyFont="1" applyFill="1" applyBorder="1" applyAlignment="1">
      <alignment wrapText="1"/>
    </xf>
    <xf numFmtId="0" fontId="8" fillId="0" borderId="4" xfId="0" applyFont="1" applyFill="1" applyBorder="1" applyAlignment="1">
      <alignment wrapText="1"/>
    </xf>
    <xf numFmtId="0" fontId="8" fillId="0" borderId="6" xfId="0" applyFont="1" applyFill="1" applyBorder="1" applyAlignment="1">
      <alignment wrapText="1"/>
    </xf>
    <xf numFmtId="0" fontId="9" fillId="0" borderId="0" xfId="0" applyFont="1" applyFill="1" applyAlignment="1">
      <alignment horizontal="left" wrapText="1"/>
    </xf>
    <xf numFmtId="0" fontId="24" fillId="0" borderId="6" xfId="0" applyFont="1" applyBorder="1" applyAlignment="1">
      <alignment vertical="center" wrapText="1"/>
    </xf>
    <xf numFmtId="0" fontId="24" fillId="0" borderId="4" xfId="0" applyFont="1" applyBorder="1" applyAlignment="1">
      <alignment vertical="center" wrapText="1"/>
    </xf>
    <xf numFmtId="0" fontId="6" fillId="0" borderId="12" xfId="0" applyFont="1" applyBorder="1" applyAlignment="1">
      <alignment vertical="center" wrapText="1"/>
    </xf>
    <xf numFmtId="0" fontId="9" fillId="0" borderId="12" xfId="0" applyFont="1" applyBorder="1" applyAlignment="1">
      <alignment vertical="center" wrapText="1"/>
    </xf>
    <xf numFmtId="0" fontId="9" fillId="0" borderId="0" xfId="0" applyFont="1" applyBorder="1" applyAlignment="1">
      <alignment vertical="center" wrapText="1"/>
    </xf>
    <xf numFmtId="0" fontId="9" fillId="0" borderId="9" xfId="0" applyFont="1" applyBorder="1" applyAlignment="1">
      <alignment vertical="center" wrapText="1"/>
    </xf>
    <xf numFmtId="0" fontId="8" fillId="0" borderId="13"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11" xfId="0" applyFont="1" applyBorder="1" applyAlignment="1">
      <alignment vertical="center" wrapText="1"/>
    </xf>
    <xf numFmtId="0" fontId="8" fillId="0" borderId="2" xfId="0" applyFont="1" applyBorder="1" applyAlignment="1">
      <alignment vertical="center" wrapText="1"/>
    </xf>
    <xf numFmtId="0" fontId="9" fillId="0" borderId="25" xfId="0" applyFont="1" applyBorder="1" applyAlignment="1">
      <alignment vertical="center" wrapText="1"/>
    </xf>
    <xf numFmtId="0" fontId="9" fillId="0" borderId="19" xfId="0" applyFont="1" applyBorder="1" applyAlignment="1">
      <alignment vertical="center" wrapText="1"/>
    </xf>
    <xf numFmtId="0" fontId="9" fillId="0" borderId="21" xfId="0" applyFont="1" applyBorder="1" applyAlignment="1">
      <alignment vertical="center" wrapText="1"/>
    </xf>
    <xf numFmtId="0" fontId="9" fillId="0" borderId="23" xfId="0" applyFont="1" applyBorder="1" applyAlignment="1">
      <alignment vertical="center" wrapText="1"/>
    </xf>
    <xf numFmtId="0" fontId="9" fillId="0" borderId="26" xfId="0" applyFont="1" applyBorder="1" applyAlignment="1">
      <alignment vertical="center" wrapText="1"/>
    </xf>
    <xf numFmtId="0" fontId="9" fillId="0" borderId="27" xfId="0" applyFont="1" applyBorder="1" applyAlignment="1">
      <alignment vertical="center" wrapText="1"/>
    </xf>
    <xf numFmtId="0" fontId="9" fillId="0" borderId="28" xfId="0" applyFont="1" applyBorder="1" applyAlignment="1">
      <alignment vertical="center" wrapText="1"/>
    </xf>
  </cellXfs>
  <cellStyles count="4">
    <cellStyle name="Hyperlink" xfId="1" builtinId="8"/>
    <cellStyle name="Hyperlink 2" xfId="3" xr:uid="{9D2876C2-9CD9-431F-8728-41C385230F47}"/>
    <cellStyle name="Normal" xfId="0" builtinId="0"/>
    <cellStyle name="Normal 2" xfId="2" xr:uid="{7E88345D-BDE5-4B5E-A476-7325CE14161C}"/>
  </cellStyles>
  <dxfs count="0"/>
  <tableStyles count="0" defaultTableStyle="TableStyleMedium2" defaultPivotStyle="PivotStyleLight16"/>
  <colors>
    <mruColors>
      <color rgb="FF0099EE"/>
      <color rgb="FFB0E4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695712125250585E-2"/>
          <c:y val="3.3312585310005784E-2"/>
          <c:w val="0.85693418748206496"/>
          <c:h val="0.75159064898005945"/>
        </c:manualLayout>
      </c:layout>
      <c:areaChart>
        <c:grouping val="stacked"/>
        <c:varyColors val="0"/>
        <c:ser>
          <c:idx val="4"/>
          <c:order val="0"/>
          <c:tx>
            <c:strRef>
              <c:f>'Figure 1'!$B$43</c:f>
              <c:strCache>
                <c:ptCount val="1"/>
                <c:pt idx="0">
                  <c:v>EEP 2019 Reference case adjusted for OBR  forecasts</c:v>
                </c:pt>
              </c:strCache>
            </c:strRef>
          </c:tx>
          <c:spPr>
            <a:solidFill>
              <a:sysClr val="window" lastClr="FFFFFF"/>
            </a:solidFill>
            <a:ln w="25400">
              <a:noFill/>
            </a:ln>
            <a:effectLst/>
          </c:spPr>
          <c:cat>
            <c:numRef>
              <c:f>'Figure 1'!$C$42:$AG$42</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'Figure 1'!$C$43:$W$43</c:f>
              <c:numCache>
                <c:formatCode>0</c:formatCode>
                <c:ptCount val="21"/>
                <c:pt idx="0">
                  <c:v>374</c:v>
                </c:pt>
                <c:pt idx="1">
                  <c:v>388</c:v>
                </c:pt>
                <c:pt idx="2">
                  <c:v>382</c:v>
                </c:pt>
                <c:pt idx="3">
                  <c:v>378</c:v>
                </c:pt>
                <c:pt idx="4">
                  <c:v>377</c:v>
                </c:pt>
                <c:pt idx="5">
                  <c:v>367</c:v>
                </c:pt>
                <c:pt idx="6">
                  <c:v>360</c:v>
                </c:pt>
                <c:pt idx="7">
                  <c:v>356</c:v>
                </c:pt>
                <c:pt idx="8">
                  <c:v>355</c:v>
                </c:pt>
                <c:pt idx="9">
                  <c:v>355</c:v>
                </c:pt>
                <c:pt idx="10">
                  <c:v>349</c:v>
                </c:pt>
                <c:pt idx="11">
                  <c:v>345</c:v>
                </c:pt>
                <c:pt idx="12">
                  <c:v>342</c:v>
                </c:pt>
                <c:pt idx="13">
                  <c:v>341</c:v>
                </c:pt>
                <c:pt idx="14">
                  <c:v>340</c:v>
                </c:pt>
                <c:pt idx="15">
                  <c:v>337</c:v>
                </c:pt>
                <c:pt idx="16">
                  <c:v>334</c:v>
                </c:pt>
                <c:pt idx="17">
                  <c:v>333</c:v>
                </c:pt>
                <c:pt idx="18">
                  <c:v>334</c:v>
                </c:pt>
                <c:pt idx="19">
                  <c:v>334</c:v>
                </c:pt>
                <c:pt idx="20">
                  <c:v>333</c:v>
                </c:pt>
              </c:numCache>
            </c:numRef>
          </c:val>
          <c:extLst>
            <c:ext xmlns:c16="http://schemas.microsoft.com/office/drawing/2014/chart" uri="{C3380CC4-5D6E-409C-BE32-E72D297353CC}">
              <c16:uniqueId val="{00000000-3256-4039-B343-F6197615408F}"/>
            </c:ext>
          </c:extLst>
        </c:ser>
        <c:ser>
          <c:idx val="3"/>
          <c:order val="1"/>
          <c:tx>
            <c:strRef>
              <c:f>'Figure 1'!$B$45</c:f>
              <c:strCache>
                <c:ptCount val="1"/>
                <c:pt idx="0">
                  <c:v>AR5 adjustment</c:v>
                </c:pt>
              </c:strCache>
            </c:strRef>
          </c:tx>
          <c:spPr>
            <a:solidFill>
              <a:schemeClr val="accent2">
                <a:lumMod val="40000"/>
                <a:lumOff val="60000"/>
              </a:schemeClr>
            </a:solidFill>
            <a:ln w="25400">
              <a:noFill/>
            </a:ln>
            <a:effectLst/>
          </c:spPr>
          <c:cat>
            <c:numRef>
              <c:f>'Figure 1'!$C$42:$AG$42</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'Figure 1'!$C$45:$W$45</c:f>
              <c:numCache>
                <c:formatCode>0</c:formatCode>
                <c:ptCount val="21"/>
                <c:pt idx="0">
                  <c:v>19</c:v>
                </c:pt>
                <c:pt idx="1">
                  <c:v>18</c:v>
                </c:pt>
                <c:pt idx="2">
                  <c:v>18</c:v>
                </c:pt>
                <c:pt idx="3">
                  <c:v>18</c:v>
                </c:pt>
                <c:pt idx="4">
                  <c:v>17</c:v>
                </c:pt>
                <c:pt idx="5">
                  <c:v>17</c:v>
                </c:pt>
                <c:pt idx="6">
                  <c:v>17</c:v>
                </c:pt>
                <c:pt idx="7">
                  <c:v>16</c:v>
                </c:pt>
                <c:pt idx="8">
                  <c:v>16</c:v>
                </c:pt>
                <c:pt idx="9">
                  <c:v>16</c:v>
                </c:pt>
                <c:pt idx="10">
                  <c:v>16</c:v>
                </c:pt>
                <c:pt idx="11">
                  <c:v>16</c:v>
                </c:pt>
                <c:pt idx="12">
                  <c:v>16</c:v>
                </c:pt>
                <c:pt idx="13">
                  <c:v>15</c:v>
                </c:pt>
                <c:pt idx="14">
                  <c:v>16</c:v>
                </c:pt>
                <c:pt idx="15">
                  <c:v>15</c:v>
                </c:pt>
                <c:pt idx="16">
                  <c:v>16</c:v>
                </c:pt>
                <c:pt idx="17">
                  <c:v>15</c:v>
                </c:pt>
                <c:pt idx="18">
                  <c:v>15</c:v>
                </c:pt>
                <c:pt idx="19">
                  <c:v>15</c:v>
                </c:pt>
                <c:pt idx="20">
                  <c:v>15</c:v>
                </c:pt>
              </c:numCache>
            </c:numRef>
          </c:val>
          <c:extLst>
            <c:ext xmlns:c16="http://schemas.microsoft.com/office/drawing/2014/chart" uri="{C3380CC4-5D6E-409C-BE32-E72D297353CC}">
              <c16:uniqueId val="{00000001-3256-4039-B343-F6197615408F}"/>
            </c:ext>
          </c:extLst>
        </c:ser>
        <c:ser>
          <c:idx val="5"/>
          <c:order val="2"/>
          <c:tx>
            <c:strRef>
              <c:f>'Figure 1'!$B$46</c:f>
              <c:strCache>
                <c:ptCount val="1"/>
                <c:pt idx="0">
                  <c:v>Wetlands adjustment</c:v>
                </c:pt>
              </c:strCache>
            </c:strRef>
          </c:tx>
          <c:spPr>
            <a:solidFill>
              <a:schemeClr val="accent5">
                <a:lumMod val="40000"/>
                <a:lumOff val="60000"/>
              </a:schemeClr>
            </a:solidFill>
            <a:ln w="25400">
              <a:noFill/>
            </a:ln>
            <a:effectLst/>
          </c:spPr>
          <c:cat>
            <c:numRef>
              <c:f>'Figure 1'!$C$42:$AG$42</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'Figure 1'!$C$46:$W$46</c:f>
              <c:numCache>
                <c:formatCode>0</c:formatCode>
                <c:ptCount val="21"/>
                <c:pt idx="0">
                  <c:v>20.731383978107147</c:v>
                </c:pt>
                <c:pt idx="1">
                  <c:v>20.717236205227778</c:v>
                </c:pt>
                <c:pt idx="2">
                  <c:v>20.69971868153749</c:v>
                </c:pt>
                <c:pt idx="3">
                  <c:v>20.679188736311175</c:v>
                </c:pt>
                <c:pt idx="4">
                  <c:v>20.656026167366463</c:v>
                </c:pt>
                <c:pt idx="5">
                  <c:v>20.630259274967273</c:v>
                </c:pt>
                <c:pt idx="6">
                  <c:v>20.600989080563863</c:v>
                </c:pt>
                <c:pt idx="7">
                  <c:v>20.568939245619219</c:v>
                </c:pt>
                <c:pt idx="8">
                  <c:v>20.533361151435145</c:v>
                </c:pt>
                <c:pt idx="9">
                  <c:v>20.494902421490451</c:v>
                </c:pt>
                <c:pt idx="10">
                  <c:v>20.453027636545755</c:v>
                </c:pt>
                <c:pt idx="11">
                  <c:v>20.44154989654578</c:v>
                </c:pt>
                <c:pt idx="12">
                  <c:v>20.42677618154579</c:v>
                </c:pt>
                <c:pt idx="13">
                  <c:v>20.409499950545808</c:v>
                </c:pt>
                <c:pt idx="14">
                  <c:v>20.389571467545807</c:v>
                </c:pt>
                <c:pt idx="15">
                  <c:v>20.367647014545753</c:v>
                </c:pt>
                <c:pt idx="16">
                  <c:v>20.34363768749472</c:v>
                </c:pt>
                <c:pt idx="17">
                  <c:v>20.319166029494738</c:v>
                </c:pt>
                <c:pt idx="18">
                  <c:v>20.293465037494741</c:v>
                </c:pt>
                <c:pt idx="19">
                  <c:v>20.266529039494742</c:v>
                </c:pt>
                <c:pt idx="20">
                  <c:v>20.238452354494768</c:v>
                </c:pt>
              </c:numCache>
            </c:numRef>
          </c:val>
          <c:extLst>
            <c:ext xmlns:c16="http://schemas.microsoft.com/office/drawing/2014/chart" uri="{C3380CC4-5D6E-409C-BE32-E72D297353CC}">
              <c16:uniqueId val="{00000002-3256-4039-B343-F6197615408F}"/>
            </c:ext>
          </c:extLst>
        </c:ser>
        <c:ser>
          <c:idx val="8"/>
          <c:order val="3"/>
          <c:tx>
            <c:strRef>
              <c:f>'Figure 1'!$B$47</c:f>
              <c:strCache>
                <c:ptCount val="1"/>
                <c:pt idx="0">
                  <c:v>Territorial emissions including IAS</c:v>
                </c:pt>
              </c:strCache>
            </c:strRef>
          </c:tx>
          <c:spPr>
            <a:solidFill>
              <a:srgbClr val="B0E4D0"/>
            </a:solidFill>
            <a:ln w="25400">
              <a:noFill/>
            </a:ln>
            <a:effectLst/>
          </c:spPr>
          <c:cat>
            <c:numRef>
              <c:f>'Figure 1'!$C$42:$AG$42</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'Figure 1'!$C$47:$W$47</c:f>
              <c:numCache>
                <c:formatCode>0</c:formatCode>
                <c:ptCount val="21"/>
                <c:pt idx="0">
                  <c:v>42.958902589278694</c:v>
                </c:pt>
                <c:pt idx="1">
                  <c:v>43.034204249919867</c:v>
                </c:pt>
                <c:pt idx="2">
                  <c:v>43.00026587732475</c:v>
                </c:pt>
                <c:pt idx="3">
                  <c:v>43.284112071633785</c:v>
                </c:pt>
                <c:pt idx="4">
                  <c:v>43.554587468070451</c:v>
                </c:pt>
                <c:pt idx="5">
                  <c:v>43.646037098925035</c:v>
                </c:pt>
                <c:pt idx="6">
                  <c:v>43.914262535983539</c:v>
                </c:pt>
                <c:pt idx="7">
                  <c:v>45.34505806795562</c:v>
                </c:pt>
                <c:pt idx="8">
                  <c:v>46.591668768899012</c:v>
                </c:pt>
                <c:pt idx="9">
                  <c:v>47.407036391197494</c:v>
                </c:pt>
                <c:pt idx="10">
                  <c:v>47.779766509448564</c:v>
                </c:pt>
                <c:pt idx="11">
                  <c:v>47.768996061869075</c:v>
                </c:pt>
                <c:pt idx="12">
                  <c:v>47.919058118448788</c:v>
                </c:pt>
                <c:pt idx="13">
                  <c:v>48.069763390093101</c:v>
                </c:pt>
                <c:pt idx="14">
                  <c:v>48.27549886715542</c:v>
                </c:pt>
                <c:pt idx="15">
                  <c:v>48.291556840952751</c:v>
                </c:pt>
                <c:pt idx="16">
                  <c:v>48.095212173268862</c:v>
                </c:pt>
                <c:pt idx="17">
                  <c:v>47.513766985586074</c:v>
                </c:pt>
                <c:pt idx="18">
                  <c:v>47.074841100389449</c:v>
                </c:pt>
                <c:pt idx="19">
                  <c:v>46.66971739500724</c:v>
                </c:pt>
                <c:pt idx="20">
                  <c:v>46.297581086463481</c:v>
                </c:pt>
              </c:numCache>
            </c:numRef>
          </c:val>
          <c:extLst>
            <c:ext xmlns:c16="http://schemas.microsoft.com/office/drawing/2014/chart" uri="{C3380CC4-5D6E-409C-BE32-E72D297353CC}">
              <c16:uniqueId val="{00000003-3256-4039-B343-F6197615408F}"/>
            </c:ext>
          </c:extLst>
        </c:ser>
        <c:dLbls>
          <c:showLegendKey val="0"/>
          <c:showVal val="0"/>
          <c:showCatName val="0"/>
          <c:showSerName val="0"/>
          <c:showPercent val="0"/>
          <c:showBubbleSize val="0"/>
        </c:dLbls>
        <c:axId val="147634303"/>
        <c:axId val="147634959"/>
        <c:extLst/>
      </c:areaChart>
      <c:lineChart>
        <c:grouping val="standard"/>
        <c:varyColors val="0"/>
        <c:ser>
          <c:idx val="9"/>
          <c:order val="4"/>
          <c:tx>
            <c:strRef>
              <c:f>'Figure 1'!$B$48</c:f>
              <c:strCache>
                <c:ptCount val="1"/>
                <c:pt idx="0">
                  <c:v>Post-2040 forecasts</c:v>
                </c:pt>
              </c:strCache>
            </c:strRef>
          </c:tx>
          <c:spPr>
            <a:ln w="28575" cap="rnd">
              <a:solidFill>
                <a:schemeClr val="bg2">
                  <a:lumMod val="90000"/>
                </a:schemeClr>
              </a:solidFill>
              <a:round/>
            </a:ln>
            <a:effectLst/>
          </c:spPr>
          <c:marker>
            <c:symbol val="none"/>
          </c:marker>
          <c:cat>
            <c:numRef>
              <c:f>'[1]Section 2&gt;&gt;Baseline changes'!$C$11:$AG$11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'Figure 1'!$C$48:$AG$48</c:f>
              <c:numCache>
                <c:formatCode>0</c:formatCode>
                <c:ptCount val="31"/>
                <c:pt idx="20">
                  <c:v>414.53603344095825</c:v>
                </c:pt>
                <c:pt idx="21">
                  <c:v>415.10626743447023</c:v>
                </c:pt>
                <c:pt idx="22">
                  <c:v>415.3727581029392</c:v>
                </c:pt>
                <c:pt idx="23">
                  <c:v>415.63924877140818</c:v>
                </c:pt>
                <c:pt idx="24">
                  <c:v>415.90573943987715</c:v>
                </c:pt>
                <c:pt idx="25">
                  <c:v>416.17223010834624</c:v>
                </c:pt>
                <c:pt idx="26">
                  <c:v>414.32027439126779</c:v>
                </c:pt>
                <c:pt idx="27">
                  <c:v>412.46831867418933</c:v>
                </c:pt>
                <c:pt idx="28">
                  <c:v>410.61636295711088</c:v>
                </c:pt>
                <c:pt idx="29">
                  <c:v>408.76440724003243</c:v>
                </c:pt>
                <c:pt idx="30">
                  <c:v>406.91245152295409</c:v>
                </c:pt>
              </c:numCache>
            </c:numRef>
          </c:val>
          <c:smooth val="0"/>
          <c:extLst>
            <c:ext xmlns:c16="http://schemas.microsoft.com/office/drawing/2014/chart" uri="{C3380CC4-5D6E-409C-BE32-E72D297353CC}">
              <c16:uniqueId val="{00000004-3256-4039-B343-F6197615408F}"/>
            </c:ext>
          </c:extLst>
        </c:ser>
        <c:ser>
          <c:idx val="1"/>
          <c:order val="5"/>
          <c:tx>
            <c:strRef>
              <c:f>'Figure 1'!$B$49</c:f>
              <c:strCache>
                <c:ptCount val="1"/>
                <c:pt idx="0">
                  <c:v>EEP 2019 Reference case</c:v>
                </c:pt>
              </c:strCache>
            </c:strRef>
          </c:tx>
          <c:spPr>
            <a:ln w="28575" cap="rnd">
              <a:solidFill>
                <a:srgbClr val="0099EE"/>
              </a:solidFill>
              <a:prstDash val="dash"/>
              <a:round/>
            </a:ln>
            <a:effectLst/>
          </c:spPr>
          <c:marker>
            <c:symbol val="none"/>
          </c:marker>
          <c:cat>
            <c:numRef>
              <c:f>'[1]Section 2&gt;&gt;Baseline changes'!$C$11:$AG$11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'Figure 1'!$C$49:$W$49</c:f>
              <c:numCache>
                <c:formatCode>0</c:formatCode>
                <c:ptCount val="21"/>
                <c:pt idx="0">
                  <c:v>403</c:v>
                </c:pt>
                <c:pt idx="1">
                  <c:v>395</c:v>
                </c:pt>
                <c:pt idx="2">
                  <c:v>388</c:v>
                </c:pt>
                <c:pt idx="3">
                  <c:v>384</c:v>
                </c:pt>
                <c:pt idx="4">
                  <c:v>383</c:v>
                </c:pt>
                <c:pt idx="5">
                  <c:v>372</c:v>
                </c:pt>
                <c:pt idx="6">
                  <c:v>365</c:v>
                </c:pt>
                <c:pt idx="7">
                  <c:v>361</c:v>
                </c:pt>
                <c:pt idx="8">
                  <c:v>360</c:v>
                </c:pt>
                <c:pt idx="9">
                  <c:v>361</c:v>
                </c:pt>
                <c:pt idx="10">
                  <c:v>356</c:v>
                </c:pt>
                <c:pt idx="11">
                  <c:v>352</c:v>
                </c:pt>
                <c:pt idx="12">
                  <c:v>350</c:v>
                </c:pt>
                <c:pt idx="13">
                  <c:v>348</c:v>
                </c:pt>
                <c:pt idx="14">
                  <c:v>348</c:v>
                </c:pt>
                <c:pt idx="15">
                  <c:v>345</c:v>
                </c:pt>
                <c:pt idx="16">
                  <c:v>343</c:v>
                </c:pt>
                <c:pt idx="17">
                  <c:v>342</c:v>
                </c:pt>
                <c:pt idx="18">
                  <c:v>344</c:v>
                </c:pt>
                <c:pt idx="19">
                  <c:v>344</c:v>
                </c:pt>
                <c:pt idx="20">
                  <c:v>344</c:v>
                </c:pt>
              </c:numCache>
            </c:numRef>
          </c:val>
          <c:smooth val="0"/>
          <c:extLst>
            <c:ext xmlns:c16="http://schemas.microsoft.com/office/drawing/2014/chart" uri="{C3380CC4-5D6E-409C-BE32-E72D297353CC}">
              <c16:uniqueId val="{00000005-3256-4039-B343-F6197615408F}"/>
            </c:ext>
          </c:extLst>
        </c:ser>
        <c:ser>
          <c:idx val="2"/>
          <c:order val="6"/>
          <c:tx>
            <c:strRef>
              <c:f>'Figure 1'!$B$50</c:f>
              <c:strCache>
                <c:ptCount val="1"/>
                <c:pt idx="0">
                  <c:v>EEP 2019 Reference case adjusted for OBR  forecasts</c:v>
                </c:pt>
              </c:strCache>
            </c:strRef>
          </c:tx>
          <c:spPr>
            <a:ln w="28575" cap="rnd">
              <a:solidFill>
                <a:schemeClr val="accent5"/>
              </a:solidFill>
              <a:round/>
            </a:ln>
            <a:effectLst/>
          </c:spPr>
          <c:marker>
            <c:symbol val="none"/>
          </c:marker>
          <c:cat>
            <c:numRef>
              <c:f>'[1]Section 2&gt;&gt;Baseline changes'!$C$11:$AG$11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'Figure 1'!$C$50:$W$50</c:f>
              <c:numCache>
                <c:formatCode>General</c:formatCode>
                <c:ptCount val="21"/>
                <c:pt idx="0">
                  <c:v>374</c:v>
                </c:pt>
                <c:pt idx="1">
                  <c:v>388</c:v>
                </c:pt>
                <c:pt idx="2">
                  <c:v>382</c:v>
                </c:pt>
                <c:pt idx="3">
                  <c:v>378</c:v>
                </c:pt>
                <c:pt idx="4">
                  <c:v>377</c:v>
                </c:pt>
                <c:pt idx="5">
                  <c:v>367</c:v>
                </c:pt>
                <c:pt idx="6">
                  <c:v>360</c:v>
                </c:pt>
                <c:pt idx="7">
                  <c:v>356</c:v>
                </c:pt>
                <c:pt idx="8">
                  <c:v>355</c:v>
                </c:pt>
                <c:pt idx="9">
                  <c:v>355</c:v>
                </c:pt>
                <c:pt idx="10">
                  <c:v>349</c:v>
                </c:pt>
                <c:pt idx="11">
                  <c:v>345</c:v>
                </c:pt>
                <c:pt idx="12">
                  <c:v>342</c:v>
                </c:pt>
                <c:pt idx="13">
                  <c:v>341</c:v>
                </c:pt>
                <c:pt idx="14">
                  <c:v>340</c:v>
                </c:pt>
                <c:pt idx="15">
                  <c:v>337</c:v>
                </c:pt>
                <c:pt idx="16">
                  <c:v>334</c:v>
                </c:pt>
                <c:pt idx="17">
                  <c:v>333</c:v>
                </c:pt>
                <c:pt idx="18">
                  <c:v>334</c:v>
                </c:pt>
                <c:pt idx="19">
                  <c:v>334</c:v>
                </c:pt>
                <c:pt idx="20">
                  <c:v>333</c:v>
                </c:pt>
              </c:numCache>
            </c:numRef>
          </c:val>
          <c:smooth val="0"/>
          <c:extLst>
            <c:ext xmlns:c16="http://schemas.microsoft.com/office/drawing/2014/chart" uri="{C3380CC4-5D6E-409C-BE32-E72D297353CC}">
              <c16:uniqueId val="{00000006-3256-4039-B343-F6197615408F}"/>
            </c:ext>
          </c:extLst>
        </c:ser>
        <c:ser>
          <c:idx val="6"/>
          <c:order val="7"/>
          <c:tx>
            <c:strRef>
              <c:f>'Figure 1'!$B$51</c:f>
              <c:strCache>
                <c:ptCount val="1"/>
                <c:pt idx="0">
                  <c:v>EEP 2019 Reference case with all adjustments</c:v>
                </c:pt>
              </c:strCache>
            </c:strRef>
          </c:tx>
          <c:spPr>
            <a:ln w="28575" cap="rnd">
              <a:solidFill>
                <a:schemeClr val="tx1"/>
              </a:solidFill>
              <a:round/>
            </a:ln>
            <a:effectLst/>
          </c:spPr>
          <c:marker>
            <c:symbol val="none"/>
          </c:marker>
          <c:cat>
            <c:numRef>
              <c:f>'[1]Section 2&gt;&gt;Baseline changes'!$C$11:$AG$11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'Figure 1'!$C$51:$W$51</c:f>
              <c:numCache>
                <c:formatCode>0</c:formatCode>
                <c:ptCount val="21"/>
                <c:pt idx="0">
                  <c:v>456.69028656738584</c:v>
                </c:pt>
                <c:pt idx="1">
                  <c:v>469.75144045514764</c:v>
                </c:pt>
                <c:pt idx="2">
                  <c:v>463.69998455886224</c:v>
                </c:pt>
                <c:pt idx="3">
                  <c:v>459.96330080794496</c:v>
                </c:pt>
                <c:pt idx="4">
                  <c:v>458.21061363543691</c:v>
                </c:pt>
                <c:pt idx="5">
                  <c:v>448.27629637389231</c:v>
                </c:pt>
                <c:pt idx="6">
                  <c:v>441.5152516165474</c:v>
                </c:pt>
                <c:pt idx="7">
                  <c:v>437.91399731357484</c:v>
                </c:pt>
                <c:pt idx="8">
                  <c:v>438.12502992033416</c:v>
                </c:pt>
                <c:pt idx="9">
                  <c:v>438.90193881268794</c:v>
                </c:pt>
                <c:pt idx="10">
                  <c:v>433.23279414599432</c:v>
                </c:pt>
                <c:pt idx="11">
                  <c:v>429.21054595841485</c:v>
                </c:pt>
                <c:pt idx="12">
                  <c:v>426.34583429999458</c:v>
                </c:pt>
                <c:pt idx="13">
                  <c:v>424.47926334063891</c:v>
                </c:pt>
                <c:pt idx="14">
                  <c:v>424.66507033470123</c:v>
                </c:pt>
                <c:pt idx="15">
                  <c:v>420.6592038554985</c:v>
                </c:pt>
                <c:pt idx="16">
                  <c:v>418.43884986076358</c:v>
                </c:pt>
                <c:pt idx="17">
                  <c:v>415.83293301508081</c:v>
                </c:pt>
                <c:pt idx="18">
                  <c:v>416.36830613788419</c:v>
                </c:pt>
                <c:pt idx="19">
                  <c:v>415.93624643450198</c:v>
                </c:pt>
                <c:pt idx="20">
                  <c:v>414.53603344095825</c:v>
                </c:pt>
              </c:numCache>
            </c:numRef>
          </c:val>
          <c:smooth val="0"/>
          <c:extLst>
            <c:ext xmlns:c16="http://schemas.microsoft.com/office/drawing/2014/chart" uri="{C3380CC4-5D6E-409C-BE32-E72D297353CC}">
              <c16:uniqueId val="{00000007-3256-4039-B343-F6197615408F}"/>
            </c:ext>
          </c:extLst>
        </c:ser>
        <c:dLbls>
          <c:showLegendKey val="0"/>
          <c:showVal val="0"/>
          <c:showCatName val="0"/>
          <c:showSerName val="0"/>
          <c:showPercent val="0"/>
          <c:showBubbleSize val="0"/>
        </c:dLbls>
        <c:marker val="1"/>
        <c:smooth val="0"/>
        <c:axId val="147634303"/>
        <c:axId val="147634959"/>
      </c:lineChart>
      <c:catAx>
        <c:axId val="147634303"/>
        <c:scaling>
          <c:orientation val="minMax"/>
        </c:scaling>
        <c:delete val="0"/>
        <c:axPos val="b"/>
        <c:numFmt formatCode="0_ ;\-0\ "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7634959"/>
        <c:crosses val="autoZero"/>
        <c:auto val="1"/>
        <c:lblAlgn val="ctr"/>
        <c:lblOffset val="100"/>
        <c:tickLblSkip val="2"/>
        <c:noMultiLvlLbl val="0"/>
      </c:catAx>
      <c:valAx>
        <c:axId val="147634959"/>
        <c:scaling>
          <c:orientation val="minMax"/>
          <c:min val="20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MtCO2e</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7634303"/>
        <c:crosses val="autoZero"/>
        <c:crossBetween val="between"/>
      </c:valAx>
      <c:spPr>
        <a:noFill/>
        <a:ln>
          <a:noFill/>
        </a:ln>
        <a:effectLst/>
      </c:spPr>
    </c:plotArea>
    <c:legend>
      <c:legendPos val="b"/>
      <c:legendEntry>
        <c:idx val="0"/>
        <c:delete val="1"/>
      </c:legendEntry>
      <c:legendEntry>
        <c:idx val="3"/>
        <c:txPr>
          <a:bodyPr rot="0" spcFirstLastPara="1" vertOverflow="ellipsis" vert="horz" wrap="square" anchor="b" anchorCtr="0"/>
          <a:lstStyle/>
          <a:p>
            <a:pPr>
              <a:defRPr sz="1200" b="0" i="0" u="none" strike="noStrike" kern="1200" baseline="0">
                <a:solidFill>
                  <a:schemeClr val="tx1">
                    <a:lumMod val="65000"/>
                    <a:lumOff val="35000"/>
                  </a:schemeClr>
                </a:solidFill>
                <a:latin typeface="+mn-lt"/>
                <a:ea typeface="+mn-ea"/>
                <a:cs typeface="+mn-cs"/>
              </a:defRPr>
            </a:pPr>
            <a:endParaRPr lang="en-US"/>
          </a:p>
        </c:txPr>
      </c:legendEntry>
      <c:legendEntry>
        <c:idx val="7"/>
        <c:delete val="1"/>
      </c:legendEntry>
      <c:layout>
        <c:manualLayout>
          <c:xMode val="edge"/>
          <c:yMode val="edge"/>
          <c:x val="4.2469945261345159E-5"/>
          <c:y val="0.84998647638327685"/>
          <c:w val="0.92503557670478265"/>
          <c:h val="0.13100703503660036"/>
        </c:manualLayout>
      </c:layout>
      <c:overlay val="0"/>
      <c:spPr>
        <a:noFill/>
        <a:ln>
          <a:noFill/>
        </a:ln>
        <a:effectLst/>
      </c:spPr>
      <c:txPr>
        <a:bodyPr rot="0" spcFirstLastPara="1" vertOverflow="ellipsis" vert="horz" wrap="square" anchor="b" anchorCtr="0"/>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218252480707349E-2"/>
          <c:y val="2.6094767978473255E-2"/>
          <c:w val="0.91231344159496419"/>
          <c:h val="0.74267004131603109"/>
        </c:manualLayout>
      </c:layout>
      <c:barChart>
        <c:barDir val="col"/>
        <c:grouping val="stacked"/>
        <c:varyColors val="0"/>
        <c:ser>
          <c:idx val="1"/>
          <c:order val="0"/>
          <c:tx>
            <c:strRef>
              <c:f>'Figure 2'!$B$34</c:f>
              <c:strCache>
                <c:ptCount val="1"/>
                <c:pt idx="0">
                  <c:v>Active legislated carbon budgets</c:v>
                </c:pt>
              </c:strCache>
            </c:strRef>
          </c:tx>
          <c:spPr>
            <a:solidFill>
              <a:schemeClr val="bg2"/>
            </a:solidFill>
            <a:ln>
              <a:noFill/>
            </a:ln>
            <a:effectLst/>
          </c:spPr>
          <c:invertIfNegative val="0"/>
          <c:dLbls>
            <c:dLbl>
              <c:idx val="28"/>
              <c:delete val="1"/>
              <c:extLst>
                <c:ext xmlns:c15="http://schemas.microsoft.com/office/drawing/2012/chart" uri="{CE6537A1-D6FC-4f65-9D91-7224C49458BB}"/>
                <c:ext xmlns:c16="http://schemas.microsoft.com/office/drawing/2014/chart" uri="{C3380CC4-5D6E-409C-BE32-E72D297353CC}">
                  <c16:uniqueId val="{00000000-F086-413E-9C5E-F08AA8BC73F7}"/>
                </c:ext>
              </c:extLst>
            </c:dLbl>
            <c:dLbl>
              <c:idx val="29"/>
              <c:delete val="1"/>
              <c:extLst>
                <c:ext xmlns:c15="http://schemas.microsoft.com/office/drawing/2012/chart" uri="{CE6537A1-D6FC-4f65-9D91-7224C49458BB}"/>
                <c:ext xmlns:c16="http://schemas.microsoft.com/office/drawing/2014/chart" uri="{C3380CC4-5D6E-409C-BE32-E72D297353CC}">
                  <c16:uniqueId val="{00000001-F086-413E-9C5E-F08AA8BC73F7}"/>
                </c:ext>
              </c:extLst>
            </c:dLbl>
            <c:dLbl>
              <c:idx val="3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2-F086-413E-9C5E-F08AA8BC73F7}"/>
                </c:ext>
              </c:extLst>
            </c:dLbl>
            <c:dLbl>
              <c:idx val="31"/>
              <c:delete val="1"/>
              <c:extLst>
                <c:ext xmlns:c15="http://schemas.microsoft.com/office/drawing/2012/chart" uri="{CE6537A1-D6FC-4f65-9D91-7224C49458BB}"/>
                <c:ext xmlns:c16="http://schemas.microsoft.com/office/drawing/2014/chart" uri="{C3380CC4-5D6E-409C-BE32-E72D297353CC}">
                  <c16:uniqueId val="{00000003-F086-413E-9C5E-F08AA8BC73F7}"/>
                </c:ext>
              </c:extLst>
            </c:dLbl>
            <c:dLbl>
              <c:idx val="32"/>
              <c:delete val="1"/>
              <c:extLst>
                <c:ext xmlns:c15="http://schemas.microsoft.com/office/drawing/2012/chart" uri="{CE6537A1-D6FC-4f65-9D91-7224C49458BB}"/>
                <c:ext xmlns:c16="http://schemas.microsoft.com/office/drawing/2014/chart" uri="{C3380CC4-5D6E-409C-BE32-E72D297353CC}">
                  <c16:uniqueId val="{00000004-F086-413E-9C5E-F08AA8BC73F7}"/>
                </c:ext>
              </c:extLst>
            </c:dLbl>
            <c:dLbl>
              <c:idx val="33"/>
              <c:delete val="1"/>
              <c:extLst>
                <c:ext xmlns:c15="http://schemas.microsoft.com/office/drawing/2012/chart" uri="{CE6537A1-D6FC-4f65-9D91-7224C49458BB}"/>
                <c:ext xmlns:c16="http://schemas.microsoft.com/office/drawing/2014/chart" uri="{C3380CC4-5D6E-409C-BE32-E72D297353CC}">
                  <c16:uniqueId val="{00000005-F086-413E-9C5E-F08AA8BC73F7}"/>
                </c:ext>
              </c:extLst>
            </c:dLbl>
            <c:dLbl>
              <c:idx val="34"/>
              <c:delete val="1"/>
              <c:extLst>
                <c:ext xmlns:c15="http://schemas.microsoft.com/office/drawing/2012/chart" uri="{CE6537A1-D6FC-4f65-9D91-7224C49458BB}"/>
                <c:ext xmlns:c16="http://schemas.microsoft.com/office/drawing/2014/chart" uri="{C3380CC4-5D6E-409C-BE32-E72D297353CC}">
                  <c16:uniqueId val="{00000006-F086-413E-9C5E-F08AA8BC73F7}"/>
                </c:ext>
              </c:extLst>
            </c:dLbl>
            <c:dLbl>
              <c:idx val="35"/>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7-F086-413E-9C5E-F08AA8BC73F7}"/>
                </c:ext>
              </c:extLst>
            </c:dLbl>
            <c:dLbl>
              <c:idx val="36"/>
              <c:delete val="1"/>
              <c:extLst>
                <c:ext xmlns:c15="http://schemas.microsoft.com/office/drawing/2012/chart" uri="{CE6537A1-D6FC-4f65-9D91-7224C49458BB}"/>
                <c:ext xmlns:c16="http://schemas.microsoft.com/office/drawing/2014/chart" uri="{C3380CC4-5D6E-409C-BE32-E72D297353CC}">
                  <c16:uniqueId val="{00000008-F086-413E-9C5E-F08AA8BC73F7}"/>
                </c:ext>
              </c:extLst>
            </c:dLbl>
            <c:dLbl>
              <c:idx val="37"/>
              <c:delete val="1"/>
              <c:extLst>
                <c:ext xmlns:c15="http://schemas.microsoft.com/office/drawing/2012/chart" uri="{CE6537A1-D6FC-4f65-9D91-7224C49458BB}"/>
                <c:ext xmlns:c16="http://schemas.microsoft.com/office/drawing/2014/chart" uri="{C3380CC4-5D6E-409C-BE32-E72D297353CC}">
                  <c16:uniqueId val="{00000009-F086-413E-9C5E-F08AA8BC73F7}"/>
                </c:ext>
              </c:extLst>
            </c:dLbl>
            <c:dLbl>
              <c:idx val="38"/>
              <c:delete val="1"/>
              <c:extLst>
                <c:ext xmlns:c15="http://schemas.microsoft.com/office/drawing/2012/chart" uri="{CE6537A1-D6FC-4f65-9D91-7224C49458BB}"/>
                <c:ext xmlns:c16="http://schemas.microsoft.com/office/drawing/2014/chart" uri="{C3380CC4-5D6E-409C-BE32-E72D297353CC}">
                  <c16:uniqueId val="{0000000A-F086-413E-9C5E-F08AA8BC73F7}"/>
                </c:ext>
              </c:extLst>
            </c:dLbl>
            <c:dLbl>
              <c:idx val="39"/>
              <c:delete val="1"/>
              <c:extLst>
                <c:ext xmlns:c15="http://schemas.microsoft.com/office/drawing/2012/chart" uri="{CE6537A1-D6FC-4f65-9D91-7224C49458BB}"/>
                <c:ext xmlns:c16="http://schemas.microsoft.com/office/drawing/2014/chart" uri="{C3380CC4-5D6E-409C-BE32-E72D297353CC}">
                  <c16:uniqueId val="{0000000B-F086-413E-9C5E-F08AA8BC73F7}"/>
                </c:ext>
              </c:extLst>
            </c:dLbl>
            <c:dLbl>
              <c:idx val="4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2E-F086-413E-9C5E-F08AA8BC73F7}"/>
                </c:ext>
              </c:extLst>
            </c:dLbl>
            <c:dLbl>
              <c:idx val="41"/>
              <c:delete val="1"/>
              <c:extLst>
                <c:ext xmlns:c15="http://schemas.microsoft.com/office/drawing/2012/chart" uri="{CE6537A1-D6FC-4f65-9D91-7224C49458BB}"/>
                <c:ext xmlns:c16="http://schemas.microsoft.com/office/drawing/2014/chart" uri="{C3380CC4-5D6E-409C-BE32-E72D297353CC}">
                  <c16:uniqueId val="{0000000C-F086-413E-9C5E-F08AA8BC73F7}"/>
                </c:ext>
              </c:extLst>
            </c:dLbl>
            <c:dLbl>
              <c:idx val="42"/>
              <c:delete val="1"/>
              <c:extLst>
                <c:ext xmlns:c15="http://schemas.microsoft.com/office/drawing/2012/chart" uri="{CE6537A1-D6FC-4f65-9D91-7224C49458BB}"/>
                <c:ext xmlns:c16="http://schemas.microsoft.com/office/drawing/2014/chart" uri="{C3380CC4-5D6E-409C-BE32-E72D297353CC}">
                  <c16:uniqueId val="{0000000D-F086-413E-9C5E-F08AA8BC73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'[1]Section1 &gt;&gt;CB6 options graph'!$C$3:$BK$3</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'Figure 2'!$C$34:$AS$34</c:f>
              <c:numCache>
                <c:formatCode>General</c:formatCode>
                <c:ptCount val="43"/>
                <c:pt idx="28">
                  <c:v>2544</c:v>
                </c:pt>
                <c:pt idx="29">
                  <c:v>2544</c:v>
                </c:pt>
                <c:pt idx="30">
                  <c:v>2544</c:v>
                </c:pt>
                <c:pt idx="31">
                  <c:v>2544</c:v>
                </c:pt>
                <c:pt idx="32">
                  <c:v>2544</c:v>
                </c:pt>
                <c:pt idx="33">
                  <c:v>1950</c:v>
                </c:pt>
                <c:pt idx="34">
                  <c:v>1950</c:v>
                </c:pt>
                <c:pt idx="35">
                  <c:v>1950</c:v>
                </c:pt>
                <c:pt idx="36">
                  <c:v>1950</c:v>
                </c:pt>
                <c:pt idx="37">
                  <c:v>1950</c:v>
                </c:pt>
                <c:pt idx="38">
                  <c:v>1725</c:v>
                </c:pt>
                <c:pt idx="39">
                  <c:v>1725</c:v>
                </c:pt>
                <c:pt idx="40">
                  <c:v>1725</c:v>
                </c:pt>
                <c:pt idx="41">
                  <c:v>1725</c:v>
                </c:pt>
                <c:pt idx="42">
                  <c:v>1725</c:v>
                </c:pt>
              </c:numCache>
            </c:numRef>
          </c:val>
          <c:extLst>
            <c:ext xmlns:c16="http://schemas.microsoft.com/office/drawing/2014/chart" uri="{C3380CC4-5D6E-409C-BE32-E72D297353CC}">
              <c16:uniqueId val="{0000000E-F086-413E-9C5E-F08AA8BC73F7}"/>
            </c:ext>
          </c:extLst>
        </c:ser>
        <c:ser>
          <c:idx val="0"/>
          <c:order val="1"/>
          <c:tx>
            <c:strRef>
              <c:f>'Figure 2'!$B$33</c:f>
              <c:strCache>
                <c:ptCount val="1"/>
                <c:pt idx="0">
                  <c:v>Past carbon budgets</c:v>
                </c:pt>
              </c:strCache>
            </c:strRef>
          </c:tx>
          <c:spPr>
            <a:solidFill>
              <a:schemeClr val="bg2">
                <a:lumMod val="50000"/>
              </a:schemeClr>
            </a:solidFill>
            <a:ln>
              <a:noFill/>
            </a:ln>
            <a:effectLst/>
          </c:spPr>
          <c:invertIfNegative val="0"/>
          <c:dLbls>
            <c:dLbl>
              <c:idx val="18"/>
              <c:delete val="1"/>
              <c:extLst>
                <c:ext xmlns:c15="http://schemas.microsoft.com/office/drawing/2012/chart" uri="{CE6537A1-D6FC-4f65-9D91-7224C49458BB}"/>
                <c:ext xmlns:c16="http://schemas.microsoft.com/office/drawing/2014/chart" uri="{C3380CC4-5D6E-409C-BE32-E72D297353CC}">
                  <c16:uniqueId val="{0000002F-F086-413E-9C5E-F08AA8BC73F7}"/>
                </c:ext>
              </c:extLst>
            </c:dLbl>
            <c:dLbl>
              <c:idx val="19"/>
              <c:delete val="1"/>
              <c:extLst>
                <c:ext xmlns:c15="http://schemas.microsoft.com/office/drawing/2012/chart" uri="{CE6537A1-D6FC-4f65-9D91-7224C49458BB}"/>
                <c:ext xmlns:c16="http://schemas.microsoft.com/office/drawing/2014/chart" uri="{C3380CC4-5D6E-409C-BE32-E72D297353CC}">
                  <c16:uniqueId val="{00000033-F086-413E-9C5E-F08AA8BC73F7}"/>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F-F086-413E-9C5E-F08AA8BC73F7}"/>
                </c:ext>
              </c:extLst>
            </c:dLbl>
            <c:dLbl>
              <c:idx val="21"/>
              <c:delete val="1"/>
              <c:extLst>
                <c:ext xmlns:c15="http://schemas.microsoft.com/office/drawing/2012/chart" uri="{CE6537A1-D6FC-4f65-9D91-7224C49458BB}"/>
                <c:ext xmlns:c16="http://schemas.microsoft.com/office/drawing/2014/chart" uri="{C3380CC4-5D6E-409C-BE32-E72D297353CC}">
                  <c16:uniqueId val="{00000032-F086-413E-9C5E-F08AA8BC73F7}"/>
                </c:ext>
              </c:extLst>
            </c:dLbl>
            <c:dLbl>
              <c:idx val="22"/>
              <c:delete val="1"/>
              <c:extLst>
                <c:ext xmlns:c15="http://schemas.microsoft.com/office/drawing/2012/chart" uri="{CE6537A1-D6FC-4f65-9D91-7224C49458BB}"/>
                <c:ext xmlns:c16="http://schemas.microsoft.com/office/drawing/2014/chart" uri="{C3380CC4-5D6E-409C-BE32-E72D297353CC}">
                  <c16:uniqueId val="{00000031-F086-413E-9C5E-F08AA8BC73F7}"/>
                </c:ext>
              </c:extLst>
            </c:dLbl>
            <c:dLbl>
              <c:idx val="23"/>
              <c:delete val="1"/>
              <c:extLst>
                <c:ext xmlns:c15="http://schemas.microsoft.com/office/drawing/2012/chart" uri="{CE6537A1-D6FC-4f65-9D91-7224C49458BB}"/>
                <c:ext xmlns:c16="http://schemas.microsoft.com/office/drawing/2014/chart" uri="{C3380CC4-5D6E-409C-BE32-E72D297353CC}">
                  <c16:uniqueId val="{00000030-F086-413E-9C5E-F08AA8BC73F7}"/>
                </c:ext>
              </c:extLst>
            </c:dLbl>
            <c:dLbl>
              <c:idx val="24"/>
              <c:delete val="1"/>
              <c:extLst>
                <c:ext xmlns:c15="http://schemas.microsoft.com/office/drawing/2012/chart" uri="{CE6537A1-D6FC-4f65-9D91-7224C49458BB}"/>
                <c:ext xmlns:c16="http://schemas.microsoft.com/office/drawing/2014/chart" uri="{C3380CC4-5D6E-409C-BE32-E72D297353CC}">
                  <c16:uniqueId val="{00000036-F086-413E-9C5E-F08AA8BC73F7}"/>
                </c:ext>
              </c:extLst>
            </c:dLbl>
            <c:dLbl>
              <c:idx val="25"/>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10-F086-413E-9C5E-F08AA8BC73F7}"/>
                </c:ext>
              </c:extLst>
            </c:dLbl>
            <c:dLbl>
              <c:idx val="26"/>
              <c:delete val="1"/>
              <c:extLst>
                <c:ext xmlns:c15="http://schemas.microsoft.com/office/drawing/2012/chart" uri="{CE6537A1-D6FC-4f65-9D91-7224C49458BB}"/>
                <c:ext xmlns:c16="http://schemas.microsoft.com/office/drawing/2014/chart" uri="{C3380CC4-5D6E-409C-BE32-E72D297353CC}">
                  <c16:uniqueId val="{00000035-F086-413E-9C5E-F08AA8BC73F7}"/>
                </c:ext>
              </c:extLst>
            </c:dLbl>
            <c:dLbl>
              <c:idx val="27"/>
              <c:delete val="1"/>
              <c:extLst>
                <c:ext xmlns:c15="http://schemas.microsoft.com/office/drawing/2012/chart" uri="{CE6537A1-D6FC-4f65-9D91-7224C49458BB}"/>
                <c:ext xmlns:c16="http://schemas.microsoft.com/office/drawing/2014/chart" uri="{C3380CC4-5D6E-409C-BE32-E72D297353CC}">
                  <c16:uniqueId val="{00000034-F086-413E-9C5E-F08AA8BC73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'[1]Section1 &gt;&gt;CB6 options graph'!$C$3:$BK$3</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'Figure 2'!$C$33:$BK$33</c:f>
              <c:numCache>
                <c:formatCode>General</c:formatCode>
                <c:ptCount val="61"/>
                <c:pt idx="18">
                  <c:v>3018</c:v>
                </c:pt>
                <c:pt idx="19">
                  <c:v>3018</c:v>
                </c:pt>
                <c:pt idx="20">
                  <c:v>3018</c:v>
                </c:pt>
                <c:pt idx="21">
                  <c:v>3018</c:v>
                </c:pt>
                <c:pt idx="22">
                  <c:v>3018</c:v>
                </c:pt>
                <c:pt idx="23">
                  <c:v>2782</c:v>
                </c:pt>
                <c:pt idx="24">
                  <c:v>2782</c:v>
                </c:pt>
                <c:pt idx="25">
                  <c:v>2782</c:v>
                </c:pt>
                <c:pt idx="26">
                  <c:v>2782</c:v>
                </c:pt>
                <c:pt idx="27">
                  <c:v>2782</c:v>
                </c:pt>
              </c:numCache>
            </c:numRef>
          </c:val>
          <c:extLst>
            <c:ext xmlns:c16="http://schemas.microsoft.com/office/drawing/2014/chart" uri="{C3380CC4-5D6E-409C-BE32-E72D297353CC}">
              <c16:uniqueId val="{00000011-F086-413E-9C5E-F08AA8BC73F7}"/>
            </c:ext>
          </c:extLst>
        </c:ser>
        <c:ser>
          <c:idx val="7"/>
          <c:order val="2"/>
          <c:tx>
            <c:strRef>
              <c:f>'Figure 2'!$B$38</c:f>
              <c:strCache>
                <c:ptCount val="1"/>
                <c:pt idx="0">
                  <c:v>Option 4 - Tighter budget option</c:v>
                </c:pt>
              </c:strCache>
            </c:strRef>
          </c:tx>
          <c:spPr>
            <a:solidFill>
              <a:srgbClr val="002060">
                <a:alpha val="70000"/>
              </a:srgbClr>
            </a:solidFill>
            <a:ln>
              <a:noFill/>
            </a:ln>
            <a:effectLst/>
          </c:spPr>
          <c:invertIfNegative val="0"/>
          <c:dLbls>
            <c:dLbl>
              <c:idx val="43"/>
              <c:delete val="1"/>
              <c:extLst>
                <c:ext xmlns:c15="http://schemas.microsoft.com/office/drawing/2012/chart" uri="{CE6537A1-D6FC-4f65-9D91-7224C49458BB}"/>
                <c:ext xmlns:c16="http://schemas.microsoft.com/office/drawing/2014/chart" uri="{C3380CC4-5D6E-409C-BE32-E72D297353CC}">
                  <c16:uniqueId val="{00000012-F086-413E-9C5E-F08AA8BC73F7}"/>
                </c:ext>
              </c:extLst>
            </c:dLbl>
            <c:dLbl>
              <c:idx val="44"/>
              <c:delete val="1"/>
              <c:extLst>
                <c:ext xmlns:c15="http://schemas.microsoft.com/office/drawing/2012/chart" uri="{CE6537A1-D6FC-4f65-9D91-7224C49458BB}"/>
                <c:ext xmlns:c16="http://schemas.microsoft.com/office/drawing/2014/chart" uri="{C3380CC4-5D6E-409C-BE32-E72D297353CC}">
                  <c16:uniqueId val="{00000013-F086-413E-9C5E-F08AA8BC73F7}"/>
                </c:ext>
              </c:extLst>
            </c:dLbl>
            <c:dLbl>
              <c:idx val="45"/>
              <c:layout>
                <c:manualLayout>
                  <c:x val="-1.0200140174495367E-16"/>
                  <c:y val="-3.520568296549871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086-413E-9C5E-F08AA8BC73F7}"/>
                </c:ext>
              </c:extLst>
            </c:dLbl>
            <c:dLbl>
              <c:idx val="46"/>
              <c:delete val="1"/>
              <c:extLst>
                <c:ext xmlns:c15="http://schemas.microsoft.com/office/drawing/2012/chart" uri="{CE6537A1-D6FC-4f65-9D91-7224C49458BB}"/>
                <c:ext xmlns:c16="http://schemas.microsoft.com/office/drawing/2014/chart" uri="{C3380CC4-5D6E-409C-BE32-E72D297353CC}">
                  <c16:uniqueId val="{00000015-F086-413E-9C5E-F08AA8BC73F7}"/>
                </c:ext>
              </c:extLst>
            </c:dLbl>
            <c:dLbl>
              <c:idx val="47"/>
              <c:delete val="1"/>
              <c:extLst>
                <c:ext xmlns:c15="http://schemas.microsoft.com/office/drawing/2012/chart" uri="{CE6537A1-D6FC-4f65-9D91-7224C49458BB}"/>
                <c:ext xmlns:c16="http://schemas.microsoft.com/office/drawing/2014/chart" uri="{C3380CC4-5D6E-409C-BE32-E72D297353CC}">
                  <c16:uniqueId val="{00000016-F086-413E-9C5E-F08AA8BC73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2'!$C$38:$BK$38</c:f>
              <c:numCache>
                <c:formatCode>General</c:formatCode>
                <c:ptCount val="61"/>
                <c:pt idx="43" formatCode="0">
                  <c:v>885</c:v>
                </c:pt>
                <c:pt idx="44" formatCode="0">
                  <c:v>885</c:v>
                </c:pt>
                <c:pt idx="45" formatCode="0">
                  <c:v>885</c:v>
                </c:pt>
                <c:pt idx="46" formatCode="0">
                  <c:v>885</c:v>
                </c:pt>
                <c:pt idx="47" formatCode="0">
                  <c:v>885</c:v>
                </c:pt>
              </c:numCache>
            </c:numRef>
          </c:val>
          <c:extLst>
            <c:ext xmlns:c16="http://schemas.microsoft.com/office/drawing/2014/chart" uri="{C3380CC4-5D6E-409C-BE32-E72D297353CC}">
              <c16:uniqueId val="{00000017-F086-413E-9C5E-F08AA8BC73F7}"/>
            </c:ext>
          </c:extLst>
        </c:ser>
        <c:ser>
          <c:idx val="2"/>
          <c:order val="3"/>
          <c:tx>
            <c:strRef>
              <c:f>'Figure 2'!$B$37</c:f>
              <c:strCache>
                <c:ptCount val="1"/>
                <c:pt idx="0">
                  <c:v>Option 3 - CCC recommended level</c:v>
                </c:pt>
              </c:strCache>
            </c:strRef>
          </c:tx>
          <c:spPr>
            <a:solidFill>
              <a:schemeClr val="accent6">
                <a:lumMod val="60000"/>
                <a:lumOff val="40000"/>
              </a:schemeClr>
            </a:solidFill>
            <a:ln>
              <a:noFill/>
            </a:ln>
            <a:effectLst/>
          </c:spPr>
          <c:invertIfNegative val="0"/>
          <c:dLbls>
            <c:dLbl>
              <c:idx val="43"/>
              <c:delete val="1"/>
              <c:extLst>
                <c:ext xmlns:c15="http://schemas.microsoft.com/office/drawing/2012/chart" uri="{CE6537A1-D6FC-4f65-9D91-7224C49458BB}"/>
                <c:ext xmlns:c16="http://schemas.microsoft.com/office/drawing/2014/chart" uri="{C3380CC4-5D6E-409C-BE32-E72D297353CC}">
                  <c16:uniqueId val="{00000019-F086-413E-9C5E-F08AA8BC73F7}"/>
                </c:ext>
              </c:extLst>
            </c:dLbl>
            <c:dLbl>
              <c:idx val="44"/>
              <c:layout>
                <c:manualLayout>
                  <c:x val="-5.563777094937313E-3"/>
                  <c:y val="-9.2204294995850607E-17"/>
                </c:manualLayout>
              </c:layout>
              <c:tx>
                <c:rich>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r>
                      <a:rPr lang="en-US" sz="1000" b="1"/>
                      <a:t>965</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B-F086-413E-9C5E-F08AA8BC73F7}"/>
                </c:ext>
              </c:extLst>
            </c:dLbl>
            <c:dLbl>
              <c:idx val="45"/>
              <c:delete val="1"/>
              <c:extLst>
                <c:ext xmlns:c15="http://schemas.microsoft.com/office/drawing/2012/chart" uri="{CE6537A1-D6FC-4f65-9D91-7224C49458BB}"/>
                <c:ext xmlns:c16="http://schemas.microsoft.com/office/drawing/2014/chart" uri="{C3380CC4-5D6E-409C-BE32-E72D297353CC}">
                  <c16:uniqueId val="{0000001D-F086-413E-9C5E-F08AA8BC73F7}"/>
                </c:ext>
              </c:extLst>
            </c:dLbl>
            <c:dLbl>
              <c:idx val="46"/>
              <c:delete val="1"/>
              <c:extLst>
                <c:ext xmlns:c15="http://schemas.microsoft.com/office/drawing/2012/chart" uri="{CE6537A1-D6FC-4f65-9D91-7224C49458BB}"/>
                <c:ext xmlns:c16="http://schemas.microsoft.com/office/drawing/2014/chart" uri="{C3380CC4-5D6E-409C-BE32-E72D297353CC}">
                  <c16:uniqueId val="{0000001F-F086-413E-9C5E-F08AA8BC73F7}"/>
                </c:ext>
              </c:extLst>
            </c:dLbl>
            <c:dLbl>
              <c:idx val="47"/>
              <c:delete val="1"/>
              <c:extLst>
                <c:ext xmlns:c15="http://schemas.microsoft.com/office/drawing/2012/chart" uri="{CE6537A1-D6FC-4f65-9D91-7224C49458BB}"/>
                <c:ext xmlns:c16="http://schemas.microsoft.com/office/drawing/2014/chart" uri="{C3380CC4-5D6E-409C-BE32-E72D297353CC}">
                  <c16:uniqueId val="{00000021-F086-413E-9C5E-F08AA8BC73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'[1]Section1 &gt;&gt;CB6 options graph'!$C$3:$BK$3</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'Figure 2'!$C$37:$BK$37</c:f>
              <c:numCache>
                <c:formatCode>General</c:formatCode>
                <c:ptCount val="61"/>
                <c:pt idx="43" formatCode="0">
                  <c:v>80</c:v>
                </c:pt>
                <c:pt idx="44" formatCode="0">
                  <c:v>80</c:v>
                </c:pt>
                <c:pt idx="45" formatCode="0">
                  <c:v>80</c:v>
                </c:pt>
                <c:pt idx="46" formatCode="0">
                  <c:v>80</c:v>
                </c:pt>
                <c:pt idx="47" formatCode="0">
                  <c:v>80</c:v>
                </c:pt>
              </c:numCache>
            </c:numRef>
          </c:val>
          <c:extLst>
            <c:ext xmlns:c16="http://schemas.microsoft.com/office/drawing/2014/chart" uri="{C3380CC4-5D6E-409C-BE32-E72D297353CC}">
              <c16:uniqueId val="{00000022-F086-413E-9C5E-F08AA8BC73F7}"/>
            </c:ext>
          </c:extLst>
        </c:ser>
        <c:ser>
          <c:idx val="6"/>
          <c:order val="4"/>
          <c:tx>
            <c:strRef>
              <c:f>'Figure 2'!$B$36</c:f>
              <c:strCache>
                <c:ptCount val="1"/>
                <c:pt idx="0">
                  <c:v>Option 2 - Looser budget option</c:v>
                </c:pt>
              </c:strCache>
            </c:strRef>
          </c:tx>
          <c:spPr>
            <a:solidFill>
              <a:schemeClr val="accent4">
                <a:lumMod val="40000"/>
                <a:lumOff val="60000"/>
              </a:schemeClr>
            </a:solidFill>
            <a:ln>
              <a:noFill/>
            </a:ln>
            <a:effectLst/>
          </c:spPr>
          <c:invertIfNegative val="0"/>
          <c:dLbls>
            <c:dLbl>
              <c:idx val="43"/>
              <c:delete val="1"/>
              <c:extLst>
                <c:ext xmlns:c15="http://schemas.microsoft.com/office/drawing/2012/chart" uri="{CE6537A1-D6FC-4f65-9D91-7224C49458BB}"/>
                <c:ext xmlns:c16="http://schemas.microsoft.com/office/drawing/2014/chart" uri="{C3380CC4-5D6E-409C-BE32-E72D297353CC}">
                  <c16:uniqueId val="{0000000E-C34D-4A60-B562-D17FF0395FC8}"/>
                </c:ext>
              </c:extLst>
            </c:dLbl>
            <c:dLbl>
              <c:idx val="44"/>
              <c:delete val="1"/>
              <c:extLst>
                <c:ext xmlns:c15="http://schemas.microsoft.com/office/drawing/2012/chart" uri="{CE6537A1-D6FC-4f65-9D91-7224C49458BB}"/>
                <c:ext xmlns:c16="http://schemas.microsoft.com/office/drawing/2014/chart" uri="{C3380CC4-5D6E-409C-BE32-E72D297353CC}">
                  <c16:uniqueId val="{00000011-C34D-4A60-B562-D17FF0395FC8}"/>
                </c:ext>
              </c:extLst>
            </c:dLbl>
            <c:dLbl>
              <c:idx val="45"/>
              <c:layout>
                <c:manualLayout>
                  <c:x val="-6.9547213686716415E-3"/>
                  <c:y val="-4.7779141167462423E-2"/>
                </c:manualLayout>
              </c:layout>
              <c:tx>
                <c:rich>
                  <a:bodyPr/>
                  <a:lstStyle/>
                  <a:p>
                    <a:r>
                      <a:rPr lang="en-US" sz="1000" b="1"/>
                      <a:t>1105</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3-F086-413E-9C5E-F08AA8BC73F7}"/>
                </c:ext>
              </c:extLst>
            </c:dLbl>
            <c:dLbl>
              <c:idx val="46"/>
              <c:delete val="1"/>
              <c:extLst>
                <c:ext xmlns:c15="http://schemas.microsoft.com/office/drawing/2012/chart" uri="{CE6537A1-D6FC-4f65-9D91-7224C49458BB}"/>
                <c:ext xmlns:c16="http://schemas.microsoft.com/office/drawing/2014/chart" uri="{C3380CC4-5D6E-409C-BE32-E72D297353CC}">
                  <c16:uniqueId val="{0000000F-C34D-4A60-B562-D17FF0395FC8}"/>
                </c:ext>
              </c:extLst>
            </c:dLbl>
            <c:dLbl>
              <c:idx val="47"/>
              <c:delete val="1"/>
              <c:extLst>
                <c:ext xmlns:c15="http://schemas.microsoft.com/office/drawing/2012/chart" uri="{CE6537A1-D6FC-4f65-9D91-7224C49458BB}"/>
                <c:ext xmlns:c16="http://schemas.microsoft.com/office/drawing/2014/chart" uri="{C3380CC4-5D6E-409C-BE32-E72D297353CC}">
                  <c16:uniqueId val="{00000010-C34D-4A60-B562-D17FF0395F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2'!$C$36:$BK$36</c:f>
              <c:numCache>
                <c:formatCode>General</c:formatCode>
                <c:ptCount val="61"/>
                <c:pt idx="43" formatCode="0">
                  <c:v>140</c:v>
                </c:pt>
                <c:pt idx="44" formatCode="0">
                  <c:v>140</c:v>
                </c:pt>
                <c:pt idx="45" formatCode="0">
                  <c:v>140</c:v>
                </c:pt>
                <c:pt idx="46" formatCode="0">
                  <c:v>140</c:v>
                </c:pt>
                <c:pt idx="47" formatCode="0">
                  <c:v>140</c:v>
                </c:pt>
              </c:numCache>
            </c:numRef>
          </c:val>
          <c:extLst>
            <c:ext xmlns:c16="http://schemas.microsoft.com/office/drawing/2014/chart" uri="{C3380CC4-5D6E-409C-BE32-E72D297353CC}">
              <c16:uniqueId val="{00000024-F086-413E-9C5E-F08AA8BC73F7}"/>
            </c:ext>
          </c:extLst>
        </c:ser>
        <c:dLbls>
          <c:showLegendKey val="0"/>
          <c:showVal val="0"/>
          <c:showCatName val="0"/>
          <c:showSerName val="0"/>
          <c:showPercent val="0"/>
          <c:showBubbleSize val="0"/>
        </c:dLbls>
        <c:gapWidth val="0"/>
        <c:overlap val="100"/>
        <c:axId val="350868887"/>
        <c:axId val="350866919"/>
      </c:barChart>
      <c:lineChart>
        <c:grouping val="standard"/>
        <c:varyColors val="0"/>
        <c:ser>
          <c:idx val="4"/>
          <c:order val="5"/>
          <c:tx>
            <c:strRef>
              <c:f>'Figure 2'!$B$39</c:f>
              <c:strCache>
                <c:ptCount val="1"/>
                <c:pt idx="0">
                  <c:v>Historical emissions</c:v>
                </c:pt>
              </c:strCache>
            </c:strRef>
          </c:tx>
          <c:spPr>
            <a:ln w="28575" cap="rnd">
              <a:solidFill>
                <a:sysClr val="windowText" lastClr="000000"/>
              </a:solidFill>
              <a:round/>
            </a:ln>
            <a:effectLst/>
          </c:spPr>
          <c:marker>
            <c:symbol val="none"/>
          </c:marker>
          <c:cat>
            <c:numRef>
              <c:f>'[1]Section1 &gt;&gt;CB6 options graph'!$C$3:$BK$3</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'Figure 2'!$C$39:$BK$39</c:f>
              <c:numCache>
                <c:formatCode>0</c:formatCode>
                <c:ptCount val="61"/>
                <c:pt idx="0">
                  <c:v>884.13104797864696</c:v>
                </c:pt>
                <c:pt idx="1">
                  <c:v>892.55949936200341</c:v>
                </c:pt>
                <c:pt idx="2">
                  <c:v>872.62240430769089</c:v>
                </c:pt>
                <c:pt idx="3">
                  <c:v>852.93827465012885</c:v>
                </c:pt>
                <c:pt idx="4">
                  <c:v>841.02262014738744</c:v>
                </c:pt>
                <c:pt idx="5">
                  <c:v>836.56748772511139</c:v>
                </c:pt>
                <c:pt idx="6">
                  <c:v>858.92081878106308</c:v>
                </c:pt>
                <c:pt idx="7">
                  <c:v>833.92059213208415</c:v>
                </c:pt>
                <c:pt idx="8">
                  <c:v>833.0551843918314</c:v>
                </c:pt>
                <c:pt idx="9">
                  <c:v>802.17604305132716</c:v>
                </c:pt>
                <c:pt idx="10">
                  <c:v>801.41464230451288</c:v>
                </c:pt>
                <c:pt idx="11">
                  <c:v>801.70395122554476</c:v>
                </c:pt>
                <c:pt idx="12">
                  <c:v>778.47368964444763</c:v>
                </c:pt>
                <c:pt idx="13">
                  <c:v>783.3235896336339</c:v>
                </c:pt>
                <c:pt idx="14">
                  <c:v>781.07458656269876</c:v>
                </c:pt>
                <c:pt idx="15">
                  <c:v>773.92725683304513</c:v>
                </c:pt>
                <c:pt idx="16">
                  <c:v>766.14966881613998</c:v>
                </c:pt>
                <c:pt idx="17">
                  <c:v>752.31737143068676</c:v>
                </c:pt>
                <c:pt idx="18">
                  <c:v>731.63520992647409</c:v>
                </c:pt>
                <c:pt idx="19">
                  <c:v>671.77094077599497</c:v>
                </c:pt>
                <c:pt idx="20">
                  <c:v>681.68660361542481</c:v>
                </c:pt>
                <c:pt idx="21">
                  <c:v>637.79100856107164</c:v>
                </c:pt>
                <c:pt idx="22">
                  <c:v>651.90015848527958</c:v>
                </c:pt>
                <c:pt idx="23">
                  <c:v>637.10117659141758</c:v>
                </c:pt>
                <c:pt idx="24">
                  <c:v>596.71237985374103</c:v>
                </c:pt>
                <c:pt idx="25">
                  <c:v>578.90735732615155</c:v>
                </c:pt>
                <c:pt idx="26">
                  <c:v>553.8649035891217</c:v>
                </c:pt>
                <c:pt idx="27">
                  <c:v>544.82429171010881</c:v>
                </c:pt>
                <c:pt idx="28">
                  <c:v>538.86353693107321</c:v>
                </c:pt>
                <c:pt idx="29">
                  <c:v>525.42954872144026</c:v>
                </c:pt>
              </c:numCache>
            </c:numRef>
          </c:val>
          <c:smooth val="0"/>
          <c:extLst>
            <c:ext xmlns:c16="http://schemas.microsoft.com/office/drawing/2014/chart" uri="{C3380CC4-5D6E-409C-BE32-E72D297353CC}">
              <c16:uniqueId val="{00000025-F086-413E-9C5E-F08AA8BC73F7}"/>
            </c:ext>
          </c:extLst>
        </c:ser>
        <c:ser>
          <c:idx val="3"/>
          <c:order val="6"/>
          <c:tx>
            <c:strRef>
              <c:f>'Figure 2'!$B$40</c:f>
              <c:strCache>
                <c:ptCount val="1"/>
                <c:pt idx="0">
                  <c:v>Baseline emissions</c:v>
                </c:pt>
              </c:strCache>
            </c:strRef>
          </c:tx>
          <c:spPr>
            <a:ln w="28575" cap="rnd">
              <a:solidFill>
                <a:schemeClr val="tx1"/>
              </a:solidFill>
              <a:prstDash val="sysDash"/>
              <a:round/>
            </a:ln>
            <a:effectLst/>
          </c:spPr>
          <c:marker>
            <c:symbol val="none"/>
          </c:marker>
          <c:cat>
            <c:numRef>
              <c:f>'[1]Section1 &gt;&gt;CB6 options graph'!$C$3:$BK$3</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'Figure 2'!$C$40:$BK$40</c:f>
              <c:numCache>
                <c:formatCode>General</c:formatCode>
                <c:ptCount val="61"/>
                <c:pt idx="29" formatCode="0">
                  <c:v>525.42954872144026</c:v>
                </c:pt>
                <c:pt idx="30" formatCode="0">
                  <c:v>456.69028656738584</c:v>
                </c:pt>
                <c:pt idx="31" formatCode="0">
                  <c:v>469.75144045514764</c:v>
                </c:pt>
                <c:pt idx="32" formatCode="0">
                  <c:v>463.69998455886224</c:v>
                </c:pt>
                <c:pt idx="33" formatCode="0">
                  <c:v>459.96330080794496</c:v>
                </c:pt>
                <c:pt idx="34" formatCode="0">
                  <c:v>458.21061363543691</c:v>
                </c:pt>
                <c:pt idx="35" formatCode="0">
                  <c:v>448.27629637389231</c:v>
                </c:pt>
                <c:pt idx="36" formatCode="0">
                  <c:v>441.5152516165474</c:v>
                </c:pt>
                <c:pt idx="37" formatCode="0">
                  <c:v>437.91399731357484</c:v>
                </c:pt>
                <c:pt idx="38" formatCode="0">
                  <c:v>438.12502992033416</c:v>
                </c:pt>
                <c:pt idx="39" formatCode="0">
                  <c:v>438.90193881268794</c:v>
                </c:pt>
                <c:pt idx="40" formatCode="0">
                  <c:v>433.23279414599432</c:v>
                </c:pt>
                <c:pt idx="41" formatCode="0">
                  <c:v>429.21054595841485</c:v>
                </c:pt>
                <c:pt idx="42" formatCode="0">
                  <c:v>426.34583429999458</c:v>
                </c:pt>
                <c:pt idx="43" formatCode="0">
                  <c:v>424.47926334063891</c:v>
                </c:pt>
                <c:pt idx="44" formatCode="0">
                  <c:v>424.66507033470123</c:v>
                </c:pt>
                <c:pt idx="45" formatCode="0">
                  <c:v>420.6592038554985</c:v>
                </c:pt>
                <c:pt idx="46" formatCode="0">
                  <c:v>418.43884986076358</c:v>
                </c:pt>
                <c:pt idx="47" formatCode="0">
                  <c:v>415.83293301508081</c:v>
                </c:pt>
                <c:pt idx="48" formatCode="0">
                  <c:v>416.36830613788419</c:v>
                </c:pt>
                <c:pt idx="49" formatCode="0">
                  <c:v>415.93624643450198</c:v>
                </c:pt>
                <c:pt idx="50" formatCode="0">
                  <c:v>414.53603344095825</c:v>
                </c:pt>
              </c:numCache>
            </c:numRef>
          </c:val>
          <c:smooth val="0"/>
          <c:extLst>
            <c:ext xmlns:c16="http://schemas.microsoft.com/office/drawing/2014/chart" uri="{C3380CC4-5D6E-409C-BE32-E72D297353CC}">
              <c16:uniqueId val="{00000026-F086-413E-9C5E-F08AA8BC73F7}"/>
            </c:ext>
          </c:extLst>
        </c:ser>
        <c:ser>
          <c:idx val="5"/>
          <c:order val="7"/>
          <c:tx>
            <c:strRef>
              <c:f>'Figure 2'!$B$41</c:f>
              <c:strCache>
                <c:ptCount val="1"/>
                <c:pt idx="0">
                  <c:v>Baseline emissions post 2040</c:v>
                </c:pt>
              </c:strCache>
            </c:strRef>
          </c:tx>
          <c:spPr>
            <a:ln w="28575" cap="rnd">
              <a:solidFill>
                <a:schemeClr val="tx1"/>
              </a:solidFill>
              <a:prstDash val="sysDot"/>
              <a:round/>
            </a:ln>
            <a:effectLst/>
          </c:spPr>
          <c:marker>
            <c:symbol val="none"/>
          </c:marker>
          <c:cat>
            <c:numRef>
              <c:f>'[1]Section1 &gt;&gt;CB6 options graph'!$C$3:$BK$3</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'Figure 2'!$C$41:$BK$41</c:f>
              <c:numCache>
                <c:formatCode>General</c:formatCode>
                <c:ptCount val="61"/>
                <c:pt idx="50" formatCode="0">
                  <c:v>414.53603344095825</c:v>
                </c:pt>
                <c:pt idx="51" formatCode="0">
                  <c:v>415.10626743447023</c:v>
                </c:pt>
                <c:pt idx="52" formatCode="0">
                  <c:v>415.3727581029392</c:v>
                </c:pt>
                <c:pt idx="53" formatCode="0">
                  <c:v>415.63924877140818</c:v>
                </c:pt>
                <c:pt idx="54" formatCode="0">
                  <c:v>415.90573943987715</c:v>
                </c:pt>
                <c:pt idx="55" formatCode="0">
                  <c:v>416.17223010834624</c:v>
                </c:pt>
                <c:pt idx="56" formatCode="0">
                  <c:v>414.32027439126779</c:v>
                </c:pt>
                <c:pt idx="57" formatCode="0">
                  <c:v>412.46831867418933</c:v>
                </c:pt>
                <c:pt idx="58" formatCode="0">
                  <c:v>410.61636295711088</c:v>
                </c:pt>
                <c:pt idx="59" formatCode="0">
                  <c:v>408.76440724003243</c:v>
                </c:pt>
                <c:pt idx="60" formatCode="0">
                  <c:v>406.91245152295409</c:v>
                </c:pt>
              </c:numCache>
            </c:numRef>
          </c:val>
          <c:smooth val="0"/>
          <c:extLst>
            <c:ext xmlns:c16="http://schemas.microsoft.com/office/drawing/2014/chart" uri="{C3380CC4-5D6E-409C-BE32-E72D297353CC}">
              <c16:uniqueId val="{00000027-F086-413E-9C5E-F08AA8BC73F7}"/>
            </c:ext>
          </c:extLst>
        </c:ser>
        <c:ser>
          <c:idx val="8"/>
          <c:order val="8"/>
          <c:tx>
            <c:strRef>
              <c:f>'Figure 2'!$B$42</c:f>
              <c:strCache>
                <c:ptCount val="1"/>
                <c:pt idx="0">
                  <c:v>Do-something (Option 2)</c:v>
                </c:pt>
              </c:strCache>
            </c:strRef>
          </c:tx>
          <c:spPr>
            <a:ln w="28575" cap="rnd">
              <a:solidFill>
                <a:schemeClr val="accent4">
                  <a:alpha val="70000"/>
                </a:schemeClr>
              </a:solidFill>
              <a:round/>
            </a:ln>
            <a:effectLst/>
          </c:spPr>
          <c:marker>
            <c:symbol val="none"/>
          </c:marker>
          <c:cat>
            <c:numRef>
              <c:f>'[1]Section1 &gt;&gt;CB6 options graph'!$C$3:$BK$3</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'Figure 2'!$C$42:$BK$42</c:f>
              <c:numCache>
                <c:formatCode>General</c:formatCode>
                <c:ptCount val="61"/>
                <c:pt idx="30" formatCode="0">
                  <c:v>456.69028656738584</c:v>
                </c:pt>
                <c:pt idx="35">
                  <c:v>410</c:v>
                </c:pt>
                <c:pt idx="40" formatCode="0">
                  <c:v>317</c:v>
                </c:pt>
                <c:pt idx="45" formatCode="0">
                  <c:v>221</c:v>
                </c:pt>
                <c:pt idx="60" formatCode="0">
                  <c:v>0</c:v>
                </c:pt>
              </c:numCache>
            </c:numRef>
          </c:val>
          <c:smooth val="0"/>
          <c:extLst>
            <c:ext xmlns:c16="http://schemas.microsoft.com/office/drawing/2014/chart" uri="{C3380CC4-5D6E-409C-BE32-E72D297353CC}">
              <c16:uniqueId val="{0000002A-F086-413E-9C5E-F08AA8BC73F7}"/>
            </c:ext>
          </c:extLst>
        </c:ser>
        <c:ser>
          <c:idx val="9"/>
          <c:order val="9"/>
          <c:tx>
            <c:strRef>
              <c:f>'Figure 2'!$B$43</c:f>
              <c:strCache>
                <c:ptCount val="1"/>
                <c:pt idx="0">
                  <c:v>Do-something (Option 3)</c:v>
                </c:pt>
              </c:strCache>
            </c:strRef>
          </c:tx>
          <c:spPr>
            <a:ln w="28575" cap="rnd">
              <a:solidFill>
                <a:schemeClr val="accent6"/>
              </a:solidFill>
              <a:round/>
            </a:ln>
            <a:effectLst/>
          </c:spPr>
          <c:marker>
            <c:symbol val="none"/>
          </c:marker>
          <c:val>
            <c:numRef>
              <c:f>'Figure 2'!$C$43:$BK$43</c:f>
              <c:numCache>
                <c:formatCode>General</c:formatCode>
                <c:ptCount val="61"/>
                <c:pt idx="30" formatCode="0">
                  <c:v>456.69028656738584</c:v>
                </c:pt>
                <c:pt idx="35">
                  <c:v>410</c:v>
                </c:pt>
                <c:pt idx="40" formatCode="0">
                  <c:v>317</c:v>
                </c:pt>
                <c:pt idx="45" formatCode="0">
                  <c:v>193</c:v>
                </c:pt>
                <c:pt idx="60" formatCode="0">
                  <c:v>0</c:v>
                </c:pt>
              </c:numCache>
            </c:numRef>
          </c:val>
          <c:smooth val="0"/>
          <c:extLst>
            <c:ext xmlns:c16="http://schemas.microsoft.com/office/drawing/2014/chart" uri="{C3380CC4-5D6E-409C-BE32-E72D297353CC}">
              <c16:uniqueId val="{0000002B-F086-413E-9C5E-F08AA8BC73F7}"/>
            </c:ext>
          </c:extLst>
        </c:ser>
        <c:ser>
          <c:idx val="10"/>
          <c:order val="10"/>
          <c:tx>
            <c:strRef>
              <c:f>'Figure 2'!$B$44</c:f>
              <c:strCache>
                <c:ptCount val="1"/>
                <c:pt idx="0">
                  <c:v>Do-something (Option 4)</c:v>
                </c:pt>
              </c:strCache>
            </c:strRef>
          </c:tx>
          <c:spPr>
            <a:ln w="28575" cap="rnd">
              <a:solidFill>
                <a:schemeClr val="accent1">
                  <a:lumMod val="50000"/>
                </a:schemeClr>
              </a:solidFill>
              <a:round/>
            </a:ln>
            <a:effectLst/>
          </c:spPr>
          <c:marker>
            <c:symbol val="none"/>
          </c:marker>
          <c:val>
            <c:numRef>
              <c:f>'Figure 2'!$C$44:$BK$44</c:f>
              <c:numCache>
                <c:formatCode>General</c:formatCode>
                <c:ptCount val="61"/>
                <c:pt idx="30" formatCode="0">
                  <c:v>456.69028656738584</c:v>
                </c:pt>
                <c:pt idx="35">
                  <c:v>410</c:v>
                </c:pt>
                <c:pt idx="40" formatCode="0">
                  <c:v>317</c:v>
                </c:pt>
                <c:pt idx="45" formatCode="0">
                  <c:v>177</c:v>
                </c:pt>
                <c:pt idx="60" formatCode="0">
                  <c:v>0</c:v>
                </c:pt>
              </c:numCache>
            </c:numRef>
          </c:val>
          <c:smooth val="0"/>
          <c:extLst>
            <c:ext xmlns:c16="http://schemas.microsoft.com/office/drawing/2014/chart" uri="{C3380CC4-5D6E-409C-BE32-E72D297353CC}">
              <c16:uniqueId val="{0000002C-F086-413E-9C5E-F08AA8BC73F7}"/>
            </c:ext>
          </c:extLst>
        </c:ser>
        <c:dLbls>
          <c:showLegendKey val="0"/>
          <c:showVal val="0"/>
          <c:showCatName val="0"/>
          <c:showSerName val="0"/>
          <c:showPercent val="0"/>
          <c:showBubbleSize val="0"/>
        </c:dLbls>
        <c:marker val="1"/>
        <c:smooth val="0"/>
        <c:axId val="147634303"/>
        <c:axId val="147634959"/>
      </c:lineChart>
      <c:catAx>
        <c:axId val="147634303"/>
        <c:scaling>
          <c:orientation val="minMax"/>
        </c:scaling>
        <c:delete val="0"/>
        <c:axPos val="b"/>
        <c:numFmt formatCode="0_ ;\-0\ "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634959"/>
        <c:crosses val="autoZero"/>
        <c:auto val="1"/>
        <c:lblAlgn val="ctr"/>
        <c:lblOffset val="100"/>
        <c:noMultiLvlLbl val="0"/>
      </c:catAx>
      <c:valAx>
        <c:axId val="147634959"/>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634303"/>
        <c:crosses val="autoZero"/>
        <c:crossBetween val="between"/>
      </c:valAx>
      <c:valAx>
        <c:axId val="350866919"/>
        <c:scaling>
          <c:orientation val="minMax"/>
          <c:max val="50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868887"/>
        <c:crosses val="max"/>
        <c:crossBetween val="between"/>
      </c:valAx>
      <c:catAx>
        <c:axId val="350868887"/>
        <c:scaling>
          <c:orientation val="minMax"/>
        </c:scaling>
        <c:delete val="1"/>
        <c:axPos val="b"/>
        <c:numFmt formatCode="General" sourceLinked="1"/>
        <c:majorTickMark val="out"/>
        <c:minorTickMark val="none"/>
        <c:tickLblPos val="nextTo"/>
        <c:crossAx val="350866919"/>
        <c:crosses val="autoZero"/>
        <c:auto val="1"/>
        <c:lblAlgn val="ctr"/>
        <c:lblOffset val="100"/>
        <c:noMultiLvlLbl val="0"/>
      </c:catAx>
      <c:spPr>
        <a:noFill/>
        <a:ln>
          <a:noFill/>
        </a:ln>
        <a:effectLst/>
      </c:spPr>
    </c:plotArea>
    <c:legend>
      <c:legendPos val="b"/>
      <c:legendEntry>
        <c:idx val="8"/>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57150</xdr:rowOff>
    </xdr:from>
    <xdr:ext cx="1504800" cy="802797"/>
    <xdr:pic>
      <xdr:nvPicPr>
        <xdr:cNvPr id="2" name="Picture 1">
          <a:extLst>
            <a:ext uri="{FF2B5EF4-FFF2-40B4-BE49-F238E27FC236}">
              <a16:creationId xmlns:a16="http://schemas.microsoft.com/office/drawing/2014/main" id="{2CC5C7EB-8EEA-4AC0-84FC-A21569F3DBCB}"/>
            </a:ext>
          </a:extLst>
        </xdr:cNvPr>
        <xdr:cNvPicPr>
          <a:picLocks noChangeAspect="1"/>
        </xdr:cNvPicPr>
      </xdr:nvPicPr>
      <xdr:blipFill>
        <a:blip xmlns:r="http://schemas.openxmlformats.org/officeDocument/2006/relationships" r:embed="rId1"/>
        <a:stretch>
          <a:fillRect/>
        </a:stretch>
      </xdr:blipFill>
      <xdr:spPr>
        <a:xfrm>
          <a:off x="57150" y="57150"/>
          <a:ext cx="1504800" cy="802797"/>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1905</xdr:colOff>
      <xdr:row>2</xdr:row>
      <xdr:rowOff>159477</xdr:rowOff>
    </xdr:from>
    <xdr:to>
      <xdr:col>13</xdr:col>
      <xdr:colOff>272537</xdr:colOff>
      <xdr:row>30</xdr:row>
      <xdr:rowOff>159479</xdr:rowOff>
    </xdr:to>
    <xdr:graphicFrame macro="">
      <xdr:nvGraphicFramePr>
        <xdr:cNvPr id="9" name="Chart 8">
          <a:extLst>
            <a:ext uri="{FF2B5EF4-FFF2-40B4-BE49-F238E27FC236}">
              <a16:creationId xmlns:a16="http://schemas.microsoft.com/office/drawing/2014/main" id="{FD8D8400-601B-4BC4-9B0B-D810361CE8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70555</xdr:colOff>
      <xdr:row>3</xdr:row>
      <xdr:rowOff>21168</xdr:rowOff>
    </xdr:from>
    <xdr:to>
      <xdr:col>13</xdr:col>
      <xdr:colOff>469089</xdr:colOff>
      <xdr:row>29</xdr:row>
      <xdr:rowOff>118489</xdr:rowOff>
    </xdr:to>
    <xdr:graphicFrame macro="">
      <xdr:nvGraphicFramePr>
        <xdr:cNvPr id="3" name="Chart 2">
          <a:extLst>
            <a:ext uri="{FF2B5EF4-FFF2-40B4-BE49-F238E27FC236}">
              <a16:creationId xmlns:a16="http://schemas.microsoft.com/office/drawing/2014/main" id="{6F39ECFB-2C7C-490A-A788-2C51B2559C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eisgov.sharepoint.com/sites/CarbonStrategyAnalysis/Shared%20Documents/Carbon%20Budget%206/WS1%20-%20Long%20term%20pathways/Final%20spreadsheets/210226%20Section%201&amp;2%20IA%20tables%20and%20graphs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2&gt;&gt;Baseline changes"/>
      <sheetName val="Section1 &gt;&gt;CB6 options graph"/>
      <sheetName val="Section 2&gt;&gt;2019 summary table"/>
      <sheetName val="Carbon Budget Facts"/>
      <sheetName val="Inputs &gt;&gt;"/>
      <sheetName val="Historic inventory emissions"/>
      <sheetName val="Tier 2 wetlands emissions"/>
      <sheetName val="Reference_Scenario"/>
      <sheetName val="Net emissions AR5"/>
      <sheetName val="CB6 analysis &gt;&gt; baseline "/>
      <sheetName val="CB6 analysis&gt;&gt; do-something"/>
    </sheetNames>
    <sheetDataSet>
      <sheetData sheetId="0">
        <row r="11">
          <cell r="C11">
            <v>2020</v>
          </cell>
          <cell r="D11">
            <v>2021</v>
          </cell>
          <cell r="E11">
            <v>2022</v>
          </cell>
          <cell r="F11">
            <v>2023</v>
          </cell>
          <cell r="G11">
            <v>2024</v>
          </cell>
          <cell r="H11">
            <v>2025</v>
          </cell>
          <cell r="I11">
            <v>2026</v>
          </cell>
          <cell r="J11">
            <v>2027</v>
          </cell>
          <cell r="K11">
            <v>2028</v>
          </cell>
          <cell r="L11">
            <v>2029</v>
          </cell>
          <cell r="M11">
            <v>2030</v>
          </cell>
          <cell r="N11">
            <v>2031</v>
          </cell>
          <cell r="O11">
            <v>2032</v>
          </cell>
          <cell r="P11">
            <v>2033</v>
          </cell>
          <cell r="Q11">
            <v>2034</v>
          </cell>
          <cell r="R11">
            <v>2035</v>
          </cell>
          <cell r="S11">
            <v>2036</v>
          </cell>
          <cell r="T11">
            <v>2037</v>
          </cell>
          <cell r="U11">
            <v>2038</v>
          </cell>
          <cell r="V11">
            <v>2039</v>
          </cell>
          <cell r="W11">
            <v>2040</v>
          </cell>
          <cell r="X11">
            <v>2041</v>
          </cell>
          <cell r="Y11">
            <v>2042</v>
          </cell>
          <cell r="Z11">
            <v>2043</v>
          </cell>
          <cell r="AA11">
            <v>2044</v>
          </cell>
          <cell r="AB11">
            <v>2045</v>
          </cell>
          <cell r="AC11">
            <v>2046</v>
          </cell>
          <cell r="AD11">
            <v>2047</v>
          </cell>
          <cell r="AE11">
            <v>2048</v>
          </cell>
          <cell r="AF11">
            <v>2049</v>
          </cell>
          <cell r="AG11">
            <v>2050</v>
          </cell>
        </row>
      </sheetData>
      <sheetData sheetId="1">
        <row r="3">
          <cell r="C3">
            <v>1990</v>
          </cell>
          <cell r="D3">
            <v>1991</v>
          </cell>
          <cell r="E3">
            <v>1992</v>
          </cell>
          <cell r="F3">
            <v>1993</v>
          </cell>
          <cell r="G3">
            <v>1994</v>
          </cell>
          <cell r="H3">
            <v>1995</v>
          </cell>
          <cell r="I3">
            <v>1996</v>
          </cell>
          <cell r="J3">
            <v>1997</v>
          </cell>
          <cell r="K3">
            <v>1998</v>
          </cell>
          <cell r="L3">
            <v>1999</v>
          </cell>
          <cell r="M3">
            <v>2000</v>
          </cell>
          <cell r="N3">
            <v>2001</v>
          </cell>
          <cell r="O3">
            <v>2002</v>
          </cell>
          <cell r="P3">
            <v>2003</v>
          </cell>
          <cell r="Q3">
            <v>2004</v>
          </cell>
          <cell r="R3">
            <v>2005</v>
          </cell>
          <cell r="S3">
            <v>2006</v>
          </cell>
          <cell r="T3">
            <v>2007</v>
          </cell>
          <cell r="U3">
            <v>2008</v>
          </cell>
          <cell r="V3">
            <v>2009</v>
          </cell>
          <cell r="W3">
            <v>2010</v>
          </cell>
          <cell r="X3">
            <v>2011</v>
          </cell>
          <cell r="Y3">
            <v>2012</v>
          </cell>
          <cell r="Z3">
            <v>2013</v>
          </cell>
          <cell r="AA3">
            <v>2014</v>
          </cell>
          <cell r="AB3">
            <v>2015</v>
          </cell>
          <cell r="AC3">
            <v>2016</v>
          </cell>
          <cell r="AD3">
            <v>2017</v>
          </cell>
          <cell r="AE3">
            <v>2018</v>
          </cell>
          <cell r="AF3">
            <v>2019</v>
          </cell>
          <cell r="AG3">
            <v>2020</v>
          </cell>
          <cell r="AH3">
            <v>2021</v>
          </cell>
          <cell r="AI3">
            <v>2022</v>
          </cell>
          <cell r="AJ3">
            <v>2023</v>
          </cell>
          <cell r="AK3">
            <v>2024</v>
          </cell>
          <cell r="AL3">
            <v>2025</v>
          </cell>
          <cell r="AM3">
            <v>2026</v>
          </cell>
          <cell r="AN3">
            <v>2027</v>
          </cell>
          <cell r="AO3">
            <v>2028</v>
          </cell>
          <cell r="AP3">
            <v>2029</v>
          </cell>
          <cell r="AQ3">
            <v>2030</v>
          </cell>
          <cell r="AR3">
            <v>2031</v>
          </cell>
          <cell r="AS3">
            <v>2032</v>
          </cell>
          <cell r="AT3">
            <v>2033</v>
          </cell>
          <cell r="AU3">
            <v>2034</v>
          </cell>
          <cell r="AV3">
            <v>2035</v>
          </cell>
          <cell r="AW3">
            <v>2036</v>
          </cell>
          <cell r="AX3">
            <v>2037</v>
          </cell>
          <cell r="AY3">
            <v>2038</v>
          </cell>
          <cell r="AZ3">
            <v>2039</v>
          </cell>
          <cell r="BA3">
            <v>2040</v>
          </cell>
          <cell r="BB3">
            <v>2041</v>
          </cell>
          <cell r="BC3">
            <v>2042</v>
          </cell>
          <cell r="BD3">
            <v>2043</v>
          </cell>
          <cell r="BE3">
            <v>2044</v>
          </cell>
          <cell r="BF3">
            <v>2045</v>
          </cell>
          <cell r="BG3">
            <v>2046</v>
          </cell>
          <cell r="BH3">
            <v>2047</v>
          </cell>
          <cell r="BI3">
            <v>2048</v>
          </cell>
          <cell r="BJ3">
            <v>2049</v>
          </cell>
          <cell r="BK3">
            <v>2050</v>
          </cell>
        </row>
      </sheetData>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Millar, Nico (BEIS)" id="{191BAEFE-D2AA-43C7-B720-AC3F60303BCD}" userId="Nico.Millar@beis.gov.uk" providerId="PeoplePicker"/>
  <person displayName="Leather, Zachary (BEIS)" id="{E780BE20-0279-4E67-BEE5-50E0581E1721}" userId="S::Zachary.Leather@beis.gov.uk::8937db1b-a62a-4ba5-8332-8407ba45a04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 dT="2021-04-06T16:40:03.41" personId="{E780BE20-0279-4E67-BEE5-50E0581E1721}" id="{D35C87BD-EC90-4FF8-943B-2D6DDA90F422}">
    <text>@Millar, Nico (BEIS) can the asterixes here be reflected in note form instead? Using the [x] format</text>
    <mentions>
      <mention mentionpersonId="{191BAEFE-D2AA-43C7-B720-AC3F60303BCD}" mentionId="{9D1E75B8-6CE8-4C42-A260-0512A39EF575}" startIndex="0" length="20"/>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 Id="rId4" Type="http://schemas.microsoft.com/office/2017/10/relationships/threadedComment" Target="../threadedComments/threadedComment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A2160-E35E-495D-9691-2BD70F83BE35}">
  <sheetPr>
    <tabColor theme="2" tint="-9.9978637043366805E-2"/>
  </sheetPr>
  <dimension ref="A3:D45"/>
  <sheetViews>
    <sheetView showGridLines="0" tabSelected="1" workbookViewId="0">
      <selection activeCell="B3" sqref="B3"/>
    </sheetView>
  </sheetViews>
  <sheetFormatPr defaultColWidth="9.17578125" defaultRowHeight="12.7" x14ac:dyDescent="0.4"/>
  <cols>
    <col min="1" max="1" width="26.703125" style="109" customWidth="1"/>
    <col min="2" max="2" width="140.703125" style="109" bestFit="1" customWidth="1"/>
    <col min="3" max="3" width="9.17578125" style="109" customWidth="1"/>
    <col min="4" max="16384" width="9.17578125" style="109"/>
  </cols>
  <sheetData>
    <row r="3" spans="1:4" ht="15.35" x14ac:dyDescent="0.5">
      <c r="B3" s="110" t="s">
        <v>0</v>
      </c>
    </row>
    <row r="4" spans="1:4" x14ac:dyDescent="0.4">
      <c r="B4" s="109" t="s">
        <v>1</v>
      </c>
    </row>
    <row r="6" spans="1:4" x14ac:dyDescent="0.4">
      <c r="A6" s="111"/>
    </row>
    <row r="7" spans="1:4" x14ac:dyDescent="0.4">
      <c r="A7" s="112" t="s">
        <v>761</v>
      </c>
      <c r="B7" s="113" t="s">
        <v>2</v>
      </c>
      <c r="C7" s="113"/>
      <c r="D7" s="113"/>
    </row>
    <row r="8" spans="1:4" ht="14.35" x14ac:dyDescent="0.5">
      <c r="A8" s="138" t="s">
        <v>755</v>
      </c>
      <c r="B8" s="113"/>
      <c r="C8" s="113"/>
      <c r="D8" s="113"/>
    </row>
    <row r="9" spans="1:4" ht="14.35" x14ac:dyDescent="0.5">
      <c r="A9" s="139" t="s">
        <v>3</v>
      </c>
      <c r="B9" s="114" t="s">
        <v>4</v>
      </c>
      <c r="C9" s="113"/>
      <c r="D9" s="113"/>
    </row>
    <row r="10" spans="1:4" ht="14.35" x14ac:dyDescent="0.5">
      <c r="A10" s="139" t="s">
        <v>5</v>
      </c>
      <c r="B10" s="109" t="s">
        <v>6</v>
      </c>
    </row>
    <row r="11" spans="1:4" ht="14.35" x14ac:dyDescent="0.5">
      <c r="A11" s="138" t="s">
        <v>756</v>
      </c>
    </row>
    <row r="12" spans="1:4" ht="14.35" x14ac:dyDescent="0.5">
      <c r="A12" s="140" t="s">
        <v>7</v>
      </c>
      <c r="B12" s="109" t="s">
        <v>8</v>
      </c>
    </row>
    <row r="13" spans="1:4" ht="14.35" x14ac:dyDescent="0.5">
      <c r="A13" s="140" t="s">
        <v>9</v>
      </c>
      <c r="B13" s="109" t="s">
        <v>4</v>
      </c>
    </row>
    <row r="14" spans="1:4" ht="14.35" x14ac:dyDescent="0.5">
      <c r="A14" s="140" t="s">
        <v>10</v>
      </c>
      <c r="B14" s="109" t="s">
        <v>11</v>
      </c>
    </row>
    <row r="15" spans="1:4" ht="14.35" x14ac:dyDescent="0.5">
      <c r="A15" s="140" t="s">
        <v>12</v>
      </c>
      <c r="B15" s="109" t="s">
        <v>13</v>
      </c>
    </row>
    <row r="16" spans="1:4" ht="14.35" x14ac:dyDescent="0.5">
      <c r="A16" s="138" t="s">
        <v>757</v>
      </c>
    </row>
    <row r="17" spans="1:2" ht="14.35" x14ac:dyDescent="0.5">
      <c r="A17" s="140" t="s">
        <v>14</v>
      </c>
      <c r="B17" s="109" t="s">
        <v>15</v>
      </c>
    </row>
    <row r="18" spans="1:2" ht="14.35" x14ac:dyDescent="0.5">
      <c r="A18" s="140" t="s">
        <v>16</v>
      </c>
      <c r="B18" s="109" t="s">
        <v>17</v>
      </c>
    </row>
    <row r="19" spans="1:2" ht="14.35" x14ac:dyDescent="0.5">
      <c r="A19" s="140" t="s">
        <v>18</v>
      </c>
      <c r="B19" s="109" t="s">
        <v>19</v>
      </c>
    </row>
    <row r="20" spans="1:2" ht="14.35" x14ac:dyDescent="0.5">
      <c r="A20" s="140" t="s">
        <v>20</v>
      </c>
      <c r="B20" s="109" t="s">
        <v>21</v>
      </c>
    </row>
    <row r="21" spans="1:2" ht="14.35" x14ac:dyDescent="0.5">
      <c r="A21" s="140" t="s">
        <v>22</v>
      </c>
      <c r="B21" s="109" t="s">
        <v>23</v>
      </c>
    </row>
    <row r="22" spans="1:2" ht="14.35" x14ac:dyDescent="0.5">
      <c r="A22" s="140" t="s">
        <v>24</v>
      </c>
      <c r="B22" s="109" t="s">
        <v>25</v>
      </c>
    </row>
    <row r="23" spans="1:2" ht="14.35" x14ac:dyDescent="0.5">
      <c r="A23" s="138" t="s">
        <v>758</v>
      </c>
    </row>
    <row r="24" spans="1:2" ht="14.35" x14ac:dyDescent="0.5">
      <c r="A24" s="140" t="s">
        <v>26</v>
      </c>
      <c r="B24" s="109" t="s">
        <v>27</v>
      </c>
    </row>
    <row r="25" spans="1:2" ht="14.35" x14ac:dyDescent="0.5">
      <c r="A25" s="140" t="s">
        <v>28</v>
      </c>
      <c r="B25" s="109" t="s">
        <v>29</v>
      </c>
    </row>
    <row r="26" spans="1:2" ht="14.35" x14ac:dyDescent="0.5">
      <c r="A26" s="140" t="s">
        <v>30</v>
      </c>
      <c r="B26" s="109" t="s">
        <v>31</v>
      </c>
    </row>
    <row r="27" spans="1:2" ht="14.35" x14ac:dyDescent="0.5">
      <c r="A27" s="140" t="s">
        <v>32</v>
      </c>
      <c r="B27" s="109" t="s">
        <v>33</v>
      </c>
    </row>
    <row r="28" spans="1:2" ht="14.35" x14ac:dyDescent="0.5">
      <c r="A28" s="138" t="s">
        <v>412</v>
      </c>
    </row>
    <row r="29" spans="1:2" ht="14.35" x14ac:dyDescent="0.5">
      <c r="A29" s="140" t="s">
        <v>34</v>
      </c>
      <c r="B29" s="109" t="s">
        <v>35</v>
      </c>
    </row>
    <row r="30" spans="1:2" ht="14.35" x14ac:dyDescent="0.5">
      <c r="A30" s="140" t="s">
        <v>36</v>
      </c>
      <c r="B30" s="109" t="s">
        <v>37</v>
      </c>
    </row>
    <row r="31" spans="1:2" ht="14.35" x14ac:dyDescent="0.5">
      <c r="A31" s="140" t="s">
        <v>38</v>
      </c>
      <c r="B31" s="109" t="s">
        <v>39</v>
      </c>
    </row>
    <row r="32" spans="1:2" ht="14.35" x14ac:dyDescent="0.5">
      <c r="A32" s="138" t="s">
        <v>759</v>
      </c>
    </row>
    <row r="33" spans="1:2" ht="14.35" x14ac:dyDescent="0.5">
      <c r="A33" s="140" t="s">
        <v>40</v>
      </c>
      <c r="B33" s="109" t="s">
        <v>41</v>
      </c>
    </row>
    <row r="34" spans="1:2" ht="14.35" x14ac:dyDescent="0.5">
      <c r="A34" s="140" t="s">
        <v>42</v>
      </c>
      <c r="B34" s="109" t="s">
        <v>43</v>
      </c>
    </row>
    <row r="35" spans="1:2" ht="14.35" x14ac:dyDescent="0.5">
      <c r="A35" s="140" t="s">
        <v>44</v>
      </c>
      <c r="B35" s="109" t="s">
        <v>45</v>
      </c>
    </row>
    <row r="36" spans="1:2" ht="14.35" x14ac:dyDescent="0.5">
      <c r="A36" s="140" t="s">
        <v>46</v>
      </c>
      <c r="B36" s="109" t="s">
        <v>47</v>
      </c>
    </row>
    <row r="37" spans="1:2" ht="14.35" x14ac:dyDescent="0.5">
      <c r="A37" s="138" t="s">
        <v>760</v>
      </c>
    </row>
    <row r="38" spans="1:2" ht="14.35" x14ac:dyDescent="0.5">
      <c r="A38" s="139" t="s">
        <v>48</v>
      </c>
      <c r="B38" s="109" t="s">
        <v>49</v>
      </c>
    </row>
    <row r="39" spans="1:2" ht="14.35" x14ac:dyDescent="0.5">
      <c r="A39" s="139" t="s">
        <v>50</v>
      </c>
      <c r="B39" s="109" t="s">
        <v>51</v>
      </c>
    </row>
    <row r="40" spans="1:2" ht="14.35" x14ac:dyDescent="0.5">
      <c r="A40" s="139" t="s">
        <v>52</v>
      </c>
      <c r="B40" s="109" t="s">
        <v>53</v>
      </c>
    </row>
    <row r="41" spans="1:2" ht="14.35" x14ac:dyDescent="0.5">
      <c r="A41" s="139" t="s">
        <v>54</v>
      </c>
      <c r="B41" s="109" t="s">
        <v>55</v>
      </c>
    </row>
    <row r="42" spans="1:2" ht="14.35" x14ac:dyDescent="0.5">
      <c r="A42" s="139" t="s">
        <v>56</v>
      </c>
      <c r="B42" s="109" t="s">
        <v>57</v>
      </c>
    </row>
    <row r="43" spans="1:2" ht="14.35" x14ac:dyDescent="0.5">
      <c r="A43" s="139" t="s">
        <v>58</v>
      </c>
      <c r="B43" s="109" t="s">
        <v>59</v>
      </c>
    </row>
    <row r="44" spans="1:2" ht="14.35" x14ac:dyDescent="0.4">
      <c r="A44" s="137"/>
    </row>
    <row r="45" spans="1:2" x14ac:dyDescent="0.4">
      <c r="A45" s="115"/>
    </row>
  </sheetData>
  <phoneticPr fontId="21" type="noConversion"/>
  <hyperlinks>
    <hyperlink ref="A10" location="'Table 2'!A1" display="Table 2" xr:uid="{3B672BCA-D77F-4218-9E0F-3B411A0514AD}"/>
    <hyperlink ref="A12" location="'Table 3'!A1" display="Table 3" xr:uid="{919578F4-316A-4359-898C-718F83A80646}"/>
    <hyperlink ref="A13" location="'Table 4'!A1" display="Table 4" xr:uid="{55D0DDD0-2600-4BCE-830B-169EA77A24B0}"/>
    <hyperlink ref="A17" location="'Table 5'!A1" display="Table 5" xr:uid="{50769923-BB68-49DD-8C78-07A3F8D71185}"/>
    <hyperlink ref="A18" location="'Table 6'!A1" display="Table 6" xr:uid="{6831EA93-2575-466E-85AF-6EBD5CBF6BBB}"/>
    <hyperlink ref="A19" location="'Table 7'!A1" display="Table 7" xr:uid="{F1884FC3-DF6D-414B-B54B-AAD66441B70E}"/>
    <hyperlink ref="A20" location="'Table 8'!A1" display="Table 8" xr:uid="{A5077E07-701C-4A45-9861-97B8362DB08C}"/>
    <hyperlink ref="A21" location="'Table 9'!A1" display="Table 9" xr:uid="{EC1E8797-62E4-4948-8036-311E9AC8BFE9}"/>
    <hyperlink ref="A22" location="'Table 10'!A1" display="Table 10" xr:uid="{C681148A-FA81-4636-8669-64FD72ED5A6A}"/>
    <hyperlink ref="A24" location="'Table 11'!A1" display="Table 11" xr:uid="{618BA471-28EE-4F1F-AF87-66C31B6A5905}"/>
    <hyperlink ref="A25" location="'Table 12'!A1" display="Table 12" xr:uid="{F6C9867C-0F80-4983-8D2F-A956AA50D5D4}"/>
    <hyperlink ref="A26" location="'Table 13'!A1" display="Table 13" xr:uid="{D45DE92A-EB61-4E30-AD6F-779F414800D1}"/>
    <hyperlink ref="A27" location="'Table 14'!A1" display="Table 14" xr:uid="{668D0307-C7B7-4C4D-9632-6CA3C35B0497}"/>
    <hyperlink ref="A29" location="'Table 15'!A1" display="Table 15" xr:uid="{097229BF-BF35-42C2-8181-8ABF7855B979}"/>
    <hyperlink ref="A30" location="'Table 16'!A1" display="Table 16" xr:uid="{3A54B099-784A-4F44-8CD3-614F24F9BCE2}"/>
    <hyperlink ref="A31" location="'Table 17'!A1" display="Table 17" xr:uid="{5546990F-C2DB-468D-85E8-096D3BA4631A}"/>
    <hyperlink ref="A33" location="'Table 18'!A1" display="Table 18" xr:uid="{EBBC0141-9FB1-41F6-9AFE-1BC7E253EEA6}"/>
    <hyperlink ref="A34" location="'Table 19'!A1" display="Table 19" xr:uid="{066AD8BF-24E0-4FC7-BFE9-77668DC86D7E}"/>
    <hyperlink ref="A35" location="'Table 20'!A1" display="Table 20" xr:uid="{B34DCA28-3D6E-4D4F-B6F1-8E2FE6EDA7CB}"/>
    <hyperlink ref="A36" location="'Table 21'!A1" display="Table 21" xr:uid="{4B3E3C1A-26CF-414D-B282-CEDAA01C52B4}"/>
    <hyperlink ref="A38" location="'Table A1'!A1" display="Table A1" xr:uid="{EE3FB5B3-78D2-4AB1-B181-E6359A3C5272}"/>
    <hyperlink ref="A39" location="'Table A2'!A1" display="Table A2" xr:uid="{B25D8665-5FA2-45FE-8026-52C9B092CF9E}"/>
    <hyperlink ref="A40" location="'Table A3'!A1" display="Table A3" xr:uid="{8EAA4F0D-ACC7-470A-8A9F-896E0602D7D7}"/>
    <hyperlink ref="A41" location="'Table A4'!A1" display="Table A4" xr:uid="{C1116222-DDCD-4EB7-9124-942448CD9F74}"/>
    <hyperlink ref="A42" location="'Table A5'!A1" display="Table A5" xr:uid="{DBEC034B-65FD-4F13-B164-7D7E8E919A34}"/>
    <hyperlink ref="A43" location="'Table A6'!A1" display="Table A6" xr:uid="{3F24ACFC-A456-49DB-99D2-C96286E927CD}"/>
    <hyperlink ref="A14:A15" location="'Table A6'!A1" display="Table A6" xr:uid="{494611EA-E5AA-481E-893E-17CB9198D9C1}"/>
    <hyperlink ref="A14" location="'Figure 1'!A1" display="Figure 1" xr:uid="{16590957-1642-411D-A5B6-D660E3718147}"/>
    <hyperlink ref="A15" location="'Figure 2'!A1" display="Figure 2" xr:uid="{169E49C8-185B-438F-90CC-AA12E2DFAFBE}"/>
    <hyperlink ref="A9" location="'Table 1'!A1" display="Table 1" xr:uid="{95EE578B-4F2A-487B-A092-BAA5FB19DF27}"/>
  </hyperlinks>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7473E-9D48-4622-BAFC-0707BE71792D}">
  <sheetPr>
    <tabColor theme="5" tint="0.79998168889431442"/>
  </sheetPr>
  <dimension ref="B2:F32"/>
  <sheetViews>
    <sheetView showGridLines="0" topLeftCell="A10" zoomScaleNormal="100" workbookViewId="0">
      <selection activeCell="B32" sqref="B32"/>
    </sheetView>
  </sheetViews>
  <sheetFormatPr defaultRowHeight="14.35" x14ac:dyDescent="0.5"/>
  <cols>
    <col min="2" max="2" width="15.1171875" customWidth="1"/>
    <col min="3" max="3" width="36.8203125" customWidth="1"/>
    <col min="4" max="4" width="12.52734375" customWidth="1"/>
    <col min="5" max="5" width="28.41015625" customWidth="1"/>
  </cols>
  <sheetData>
    <row r="2" spans="2:6" ht="18" x14ac:dyDescent="0.6">
      <c r="B2" s="5" t="s">
        <v>191</v>
      </c>
    </row>
    <row r="3" spans="2:6" ht="14.7" thickBot="1" x14ac:dyDescent="0.55000000000000004"/>
    <row r="4" spans="2:6" ht="0.7" customHeight="1" x14ac:dyDescent="0.5">
      <c r="B4" s="186"/>
      <c r="C4" s="161" t="s">
        <v>192</v>
      </c>
      <c r="D4" s="189" t="s">
        <v>193</v>
      </c>
      <c r="E4" s="189" t="s">
        <v>713</v>
      </c>
      <c r="F4" s="150"/>
    </row>
    <row r="5" spans="2:6" ht="27.45" customHeight="1" x14ac:dyDescent="0.5">
      <c r="B5" s="187"/>
      <c r="C5" s="182"/>
      <c r="D5" s="190"/>
      <c r="E5" s="190"/>
      <c r="F5" s="150"/>
    </row>
    <row r="6" spans="2:6" x14ac:dyDescent="0.5">
      <c r="B6" s="187"/>
      <c r="C6" s="182"/>
      <c r="D6" s="190"/>
      <c r="E6" s="190"/>
      <c r="F6" s="150"/>
    </row>
    <row r="7" spans="2:6" ht="14.7" thickBot="1" x14ac:dyDescent="0.55000000000000004">
      <c r="B7" s="188"/>
      <c r="C7" s="162"/>
      <c r="D7" s="191"/>
      <c r="E7" s="191"/>
      <c r="F7" s="150"/>
    </row>
    <row r="8" spans="2:6" ht="14.7" customHeight="1" x14ac:dyDescent="0.5">
      <c r="B8" s="161" t="s">
        <v>194</v>
      </c>
      <c r="C8" s="106" t="s">
        <v>195</v>
      </c>
      <c r="D8" s="151">
        <v>0.2</v>
      </c>
      <c r="E8" s="98" t="s">
        <v>196</v>
      </c>
      <c r="F8" s="150"/>
    </row>
    <row r="9" spans="2:6" ht="17.5" customHeight="1" thickBot="1" x14ac:dyDescent="0.55000000000000004">
      <c r="B9" s="162"/>
      <c r="C9" s="92" t="s">
        <v>197</v>
      </c>
      <c r="D9" s="152"/>
      <c r="E9" s="99" t="s">
        <v>198</v>
      </c>
      <c r="F9" s="150"/>
    </row>
    <row r="10" spans="2:6" ht="19" customHeight="1" x14ac:dyDescent="0.5">
      <c r="B10" s="161" t="s">
        <v>157</v>
      </c>
      <c r="C10" s="106" t="s">
        <v>199</v>
      </c>
      <c r="D10" s="98">
        <v>0</v>
      </c>
      <c r="E10" s="122" t="s">
        <v>668</v>
      </c>
      <c r="F10" s="150"/>
    </row>
    <row r="11" spans="2:6" ht="17.5" customHeight="1" thickBot="1" x14ac:dyDescent="0.55000000000000004">
      <c r="B11" s="162"/>
      <c r="C11" s="92" t="s">
        <v>200</v>
      </c>
      <c r="D11" s="99">
        <v>30</v>
      </c>
      <c r="E11" s="99" t="s">
        <v>201</v>
      </c>
      <c r="F11" s="150"/>
    </row>
    <row r="12" spans="2:6" ht="20.7" customHeight="1" x14ac:dyDescent="0.5">
      <c r="B12" s="161" t="s">
        <v>161</v>
      </c>
      <c r="C12" s="106" t="s">
        <v>202</v>
      </c>
      <c r="D12" s="98"/>
      <c r="E12" s="98"/>
      <c r="F12" s="150"/>
    </row>
    <row r="13" spans="2:6" ht="29.2" customHeight="1" x14ac:dyDescent="0.5">
      <c r="B13" s="182"/>
      <c r="C13" s="106" t="s">
        <v>203</v>
      </c>
      <c r="D13" s="98">
        <v>10</v>
      </c>
      <c r="E13" s="98">
        <v>100</v>
      </c>
      <c r="F13" s="150"/>
    </row>
    <row r="14" spans="2:6" ht="36" customHeight="1" x14ac:dyDescent="0.5">
      <c r="B14" s="182"/>
      <c r="C14" s="106" t="s">
        <v>204</v>
      </c>
      <c r="D14" s="98"/>
      <c r="E14" s="98"/>
      <c r="F14" s="150"/>
    </row>
    <row r="15" spans="2:6" ht="11.5" customHeight="1" x14ac:dyDescent="0.5">
      <c r="B15" s="182"/>
      <c r="C15" s="17"/>
      <c r="D15" s="98">
        <v>14</v>
      </c>
      <c r="E15" s="98">
        <v>100</v>
      </c>
      <c r="F15" s="150"/>
    </row>
    <row r="16" spans="2:6" ht="7.95" customHeight="1" thickBot="1" x14ac:dyDescent="0.55000000000000004">
      <c r="B16" s="162"/>
      <c r="C16" s="18"/>
      <c r="D16" s="19"/>
      <c r="E16" s="99"/>
      <c r="F16" s="150"/>
    </row>
    <row r="17" spans="2:6" ht="27.7" thickBot="1" x14ac:dyDescent="0.55000000000000004">
      <c r="B17" s="83" t="s">
        <v>164</v>
      </c>
      <c r="C17" s="92" t="s">
        <v>205</v>
      </c>
      <c r="D17" s="99" t="s">
        <v>206</v>
      </c>
      <c r="E17" s="99" t="s">
        <v>207</v>
      </c>
      <c r="F17" s="1"/>
    </row>
    <row r="18" spans="2:6" ht="14.2" customHeight="1" x14ac:dyDescent="0.5">
      <c r="B18" s="161" t="s">
        <v>166</v>
      </c>
      <c r="C18" s="64" t="s">
        <v>714</v>
      </c>
      <c r="D18" s="151"/>
      <c r="E18" s="98" t="s">
        <v>208</v>
      </c>
      <c r="F18" s="150"/>
    </row>
    <row r="19" spans="2:6" ht="14.7" thickBot="1" x14ac:dyDescent="0.55000000000000004">
      <c r="B19" s="162"/>
      <c r="C19" s="92" t="s">
        <v>209</v>
      </c>
      <c r="D19" s="152"/>
      <c r="E19" s="99" t="s">
        <v>210</v>
      </c>
      <c r="F19" s="150"/>
    </row>
    <row r="20" spans="2:6" x14ac:dyDescent="0.5">
      <c r="B20" s="161" t="s">
        <v>211</v>
      </c>
      <c r="C20" s="106" t="s">
        <v>212</v>
      </c>
      <c r="D20" s="98">
        <v>13.5</v>
      </c>
      <c r="E20" s="98" t="s">
        <v>213</v>
      </c>
      <c r="F20" s="150"/>
    </row>
    <row r="21" spans="2:6" ht="16.2" customHeight="1" x14ac:dyDescent="0.5">
      <c r="B21" s="182"/>
      <c r="C21" s="106" t="s">
        <v>214</v>
      </c>
      <c r="D21" s="98">
        <v>0</v>
      </c>
      <c r="E21" s="98">
        <v>53</v>
      </c>
      <c r="F21" s="150"/>
    </row>
    <row r="22" spans="2:6" ht="16" customHeight="1" thickBot="1" x14ac:dyDescent="0.55000000000000004">
      <c r="B22" s="162"/>
      <c r="C22" s="92" t="s">
        <v>215</v>
      </c>
      <c r="D22" s="99" t="s">
        <v>206</v>
      </c>
      <c r="E22" s="99">
        <v>380</v>
      </c>
      <c r="F22" s="150"/>
    </row>
    <row r="23" spans="2:6" ht="17.7" customHeight="1" x14ac:dyDescent="0.5">
      <c r="B23" s="161" t="s">
        <v>216</v>
      </c>
      <c r="C23" s="106" t="s">
        <v>217</v>
      </c>
      <c r="D23" s="98">
        <v>0</v>
      </c>
      <c r="E23" s="90" t="s">
        <v>218</v>
      </c>
      <c r="F23" s="100"/>
    </row>
    <row r="24" spans="2:6" ht="21" customHeight="1" x14ac:dyDescent="0.5">
      <c r="B24" s="182"/>
      <c r="C24" s="106" t="s">
        <v>219</v>
      </c>
      <c r="D24" s="98">
        <v>0</v>
      </c>
      <c r="E24" s="96" t="s">
        <v>220</v>
      </c>
      <c r="F24" s="100"/>
    </row>
    <row r="25" spans="2:6" ht="19.2" customHeight="1" thickBot="1" x14ac:dyDescent="0.55000000000000004">
      <c r="B25" s="162"/>
      <c r="C25" s="92" t="s">
        <v>221</v>
      </c>
      <c r="D25" s="19"/>
      <c r="E25" s="91" t="s">
        <v>222</v>
      </c>
      <c r="F25" s="100"/>
    </row>
    <row r="26" spans="2:6" ht="17.2" customHeight="1" x14ac:dyDescent="0.5">
      <c r="B26" s="161" t="s">
        <v>223</v>
      </c>
      <c r="C26" s="106" t="s">
        <v>224</v>
      </c>
      <c r="D26" s="98">
        <v>0</v>
      </c>
      <c r="E26" s="98">
        <v>5</v>
      </c>
      <c r="F26" s="150"/>
    </row>
    <row r="27" spans="2:6" ht="20.5" customHeight="1" thickBot="1" x14ac:dyDescent="0.55000000000000004">
      <c r="B27" s="162"/>
      <c r="C27" s="92" t="s">
        <v>225</v>
      </c>
      <c r="D27" s="99">
        <v>0</v>
      </c>
      <c r="E27" s="99">
        <v>97</v>
      </c>
      <c r="F27" s="150"/>
    </row>
    <row r="28" spans="2:6" x14ac:dyDescent="0.5">
      <c r="B28" s="59"/>
    </row>
    <row r="29" spans="2:6" x14ac:dyDescent="0.5">
      <c r="B29" s="59"/>
    </row>
    <row r="30" spans="2:6" x14ac:dyDescent="0.5">
      <c r="B30" s="60" t="s">
        <v>715</v>
      </c>
    </row>
    <row r="31" spans="2:6" x14ac:dyDescent="0.5">
      <c r="B31" s="60" t="s">
        <v>716</v>
      </c>
    </row>
    <row r="32" spans="2:6" x14ac:dyDescent="0.5">
      <c r="B32" s="59"/>
    </row>
  </sheetData>
  <mergeCells count="20">
    <mergeCell ref="B4:B7"/>
    <mergeCell ref="C4:C7"/>
    <mergeCell ref="D4:D7"/>
    <mergeCell ref="F4:F7"/>
    <mergeCell ref="B8:B9"/>
    <mergeCell ref="D8:D9"/>
    <mergeCell ref="F8:F9"/>
    <mergeCell ref="E4:E7"/>
    <mergeCell ref="B10:B11"/>
    <mergeCell ref="F10:F11"/>
    <mergeCell ref="B12:B16"/>
    <mergeCell ref="F12:F16"/>
    <mergeCell ref="B18:B19"/>
    <mergeCell ref="D18:D19"/>
    <mergeCell ref="F18:F19"/>
    <mergeCell ref="B26:B27"/>
    <mergeCell ref="F26:F27"/>
    <mergeCell ref="B20:B22"/>
    <mergeCell ref="F20:F22"/>
    <mergeCell ref="B23:B25"/>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1BEAD-CCA6-4BCB-9CD8-EBBF50AC0E26}">
  <sheetPr>
    <tabColor theme="5" tint="0.79998168889431442"/>
  </sheetPr>
  <dimension ref="B2:F20"/>
  <sheetViews>
    <sheetView showGridLines="0" workbookViewId="0">
      <selection activeCell="F11" sqref="F11"/>
    </sheetView>
  </sheetViews>
  <sheetFormatPr defaultRowHeight="14.35" x14ac:dyDescent="0.5"/>
  <cols>
    <col min="2" max="2" width="18.41015625" customWidth="1"/>
    <col min="3" max="6" width="18.17578125" customWidth="1"/>
  </cols>
  <sheetData>
    <row r="2" spans="2:6" ht="18" x14ac:dyDescent="0.6">
      <c r="B2" s="5" t="s">
        <v>717</v>
      </c>
    </row>
    <row r="3" spans="2:6" ht="14.7" thickBot="1" x14ac:dyDescent="0.55000000000000004"/>
    <row r="4" spans="2:6" x14ac:dyDescent="0.5">
      <c r="B4" s="161" t="s">
        <v>226</v>
      </c>
      <c r="C4" s="6" t="s">
        <v>227</v>
      </c>
      <c r="D4" s="189" t="s">
        <v>228</v>
      </c>
      <c r="E4" s="6" t="s">
        <v>229</v>
      </c>
      <c r="F4" s="189" t="s">
        <v>230</v>
      </c>
    </row>
    <row r="5" spans="2:6" ht="14.7" thickBot="1" x14ac:dyDescent="0.55000000000000004">
      <c r="B5" s="162"/>
      <c r="C5" s="7" t="s">
        <v>231</v>
      </c>
      <c r="D5" s="191"/>
      <c r="E5" s="7" t="s">
        <v>232</v>
      </c>
      <c r="F5" s="191"/>
    </row>
    <row r="6" spans="2:6" ht="27.7" thickBot="1" x14ac:dyDescent="0.55000000000000004">
      <c r="B6" s="83" t="s">
        <v>233</v>
      </c>
      <c r="C6" s="99">
        <v>83</v>
      </c>
      <c r="D6" s="99" t="s">
        <v>234</v>
      </c>
      <c r="E6" s="99" t="s">
        <v>235</v>
      </c>
      <c r="F6" s="99" t="s">
        <v>236</v>
      </c>
    </row>
    <row r="7" spans="2:6" ht="14.7" thickBot="1" x14ac:dyDescent="0.55000000000000004">
      <c r="B7" s="83" t="s">
        <v>157</v>
      </c>
      <c r="C7" s="99">
        <v>37</v>
      </c>
      <c r="D7" s="99" t="s">
        <v>237</v>
      </c>
      <c r="E7" s="99" t="s">
        <v>238</v>
      </c>
      <c r="F7" s="99" t="s">
        <v>238</v>
      </c>
    </row>
    <row r="8" spans="2:6" ht="14.7" thickBot="1" x14ac:dyDescent="0.55000000000000004">
      <c r="B8" s="83" t="s">
        <v>159</v>
      </c>
      <c r="C8" s="99">
        <v>46</v>
      </c>
      <c r="D8" s="99" t="s">
        <v>239</v>
      </c>
      <c r="E8" s="121" t="s">
        <v>669</v>
      </c>
      <c r="F8" s="121" t="s">
        <v>670</v>
      </c>
    </row>
    <row r="9" spans="2:6" ht="14.7" thickBot="1" x14ac:dyDescent="0.55000000000000004">
      <c r="B9" s="83" t="s">
        <v>161</v>
      </c>
      <c r="C9" s="99">
        <v>98</v>
      </c>
      <c r="D9" s="99" t="s">
        <v>240</v>
      </c>
      <c r="E9" s="99" t="s">
        <v>241</v>
      </c>
      <c r="F9" s="99" t="s">
        <v>242</v>
      </c>
    </row>
    <row r="10" spans="2:6" ht="14.7" thickBot="1" x14ac:dyDescent="0.55000000000000004">
      <c r="B10" s="83" t="s">
        <v>162</v>
      </c>
      <c r="C10" s="99">
        <v>26</v>
      </c>
      <c r="D10" s="121" t="s">
        <v>754</v>
      </c>
      <c r="E10" s="121" t="s">
        <v>754</v>
      </c>
      <c r="F10" s="121" t="s">
        <v>754</v>
      </c>
    </row>
    <row r="11" spans="2:6" ht="14.7" thickBot="1" x14ac:dyDescent="0.55000000000000004">
      <c r="B11" s="83" t="s">
        <v>164</v>
      </c>
      <c r="C11" s="99">
        <v>48</v>
      </c>
      <c r="D11" s="99">
        <v>43</v>
      </c>
      <c r="E11" s="99" t="s">
        <v>243</v>
      </c>
      <c r="F11" s="99">
        <v>42</v>
      </c>
    </row>
    <row r="12" spans="2:6" ht="14.7" thickBot="1" x14ac:dyDescent="0.55000000000000004">
      <c r="B12" s="83" t="s">
        <v>166</v>
      </c>
      <c r="C12" s="99">
        <v>16</v>
      </c>
      <c r="D12" s="99">
        <v>12</v>
      </c>
      <c r="E12" s="99">
        <v>12</v>
      </c>
      <c r="F12" s="99">
        <v>12</v>
      </c>
    </row>
    <row r="13" spans="2:6" ht="14.7" thickBot="1" x14ac:dyDescent="0.55000000000000004">
      <c r="B13" s="83" t="s">
        <v>244</v>
      </c>
      <c r="C13" s="99">
        <v>5</v>
      </c>
      <c r="D13" s="99">
        <v>3</v>
      </c>
      <c r="E13" s="99">
        <v>3</v>
      </c>
      <c r="F13" s="99">
        <v>3</v>
      </c>
    </row>
    <row r="14" spans="2:6" ht="14.7" thickBot="1" x14ac:dyDescent="0.55000000000000004">
      <c r="B14" s="83" t="s">
        <v>211</v>
      </c>
      <c r="C14" s="99">
        <v>18</v>
      </c>
      <c r="D14" s="99" t="s">
        <v>245</v>
      </c>
      <c r="E14" s="99" t="s">
        <v>246</v>
      </c>
      <c r="F14" s="99" t="s">
        <v>246</v>
      </c>
    </row>
    <row r="15" spans="2:6" ht="27.7" thickBot="1" x14ac:dyDescent="0.55000000000000004">
      <c r="B15" s="83" t="s">
        <v>247</v>
      </c>
      <c r="C15" s="99">
        <v>0</v>
      </c>
      <c r="D15" s="99" t="s">
        <v>248</v>
      </c>
      <c r="E15" s="99" t="s">
        <v>248</v>
      </c>
      <c r="F15" s="99" t="s">
        <v>249</v>
      </c>
    </row>
    <row r="16" spans="2:6" ht="14.7" thickBot="1" x14ac:dyDescent="0.55000000000000004">
      <c r="B16" s="83" t="s">
        <v>250</v>
      </c>
      <c r="C16" s="99">
        <v>46</v>
      </c>
      <c r="D16" s="99">
        <v>40</v>
      </c>
      <c r="E16" s="99">
        <v>40</v>
      </c>
      <c r="F16" s="99">
        <v>40</v>
      </c>
    </row>
    <row r="17" spans="2:6" ht="14.7" thickBot="1" x14ac:dyDescent="0.55000000000000004">
      <c r="B17" s="83" t="s">
        <v>174</v>
      </c>
      <c r="C17" s="7">
        <v>420</v>
      </c>
      <c r="D17" s="7">
        <v>221</v>
      </c>
      <c r="E17" s="7">
        <v>193</v>
      </c>
      <c r="F17" s="7">
        <v>177</v>
      </c>
    </row>
    <row r="18" spans="2:6" x14ac:dyDescent="0.5">
      <c r="B18" t="s">
        <v>656</v>
      </c>
    </row>
    <row r="20" spans="2:6" x14ac:dyDescent="0.5">
      <c r="B20" t="s">
        <v>664</v>
      </c>
    </row>
  </sheetData>
  <mergeCells count="3">
    <mergeCell ref="B4:B5"/>
    <mergeCell ref="D4:D5"/>
    <mergeCell ref="F4:F5"/>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CA82C-FC9E-41BF-BA84-608E2425C4F8}">
  <sheetPr>
    <tabColor theme="5" tint="0.79998168889431442"/>
  </sheetPr>
  <dimension ref="B2:F17"/>
  <sheetViews>
    <sheetView showGridLines="0" workbookViewId="0">
      <selection activeCell="B18" sqref="B18"/>
    </sheetView>
  </sheetViews>
  <sheetFormatPr defaultRowHeight="14.35" x14ac:dyDescent="0.5"/>
  <cols>
    <col min="2" max="2" width="38.17578125" customWidth="1"/>
    <col min="3" max="3" width="10.703125" customWidth="1"/>
    <col min="4" max="4" width="11.5859375" customWidth="1"/>
    <col min="5" max="5" width="11.17578125" customWidth="1"/>
    <col min="6" max="6" width="10.703125" customWidth="1"/>
  </cols>
  <sheetData>
    <row r="2" spans="2:6" ht="18" x14ac:dyDescent="0.6">
      <c r="B2" s="5" t="s">
        <v>251</v>
      </c>
    </row>
    <row r="3" spans="2:6" ht="14.7" thickBot="1" x14ac:dyDescent="0.55000000000000004"/>
    <row r="4" spans="2:6" ht="30" customHeight="1" x14ac:dyDescent="0.5">
      <c r="B4" s="175" t="s">
        <v>252</v>
      </c>
      <c r="C4" s="6" t="s">
        <v>253</v>
      </c>
      <c r="D4" s="6" t="s">
        <v>228</v>
      </c>
      <c r="E4" s="189" t="s">
        <v>254</v>
      </c>
      <c r="F4" s="189" t="s">
        <v>230</v>
      </c>
    </row>
    <row r="5" spans="2:6" ht="29.7" customHeight="1" thickBot="1" x14ac:dyDescent="0.55000000000000004">
      <c r="B5" s="192"/>
      <c r="C5" s="7" t="s">
        <v>231</v>
      </c>
      <c r="D5" s="7" t="s">
        <v>255</v>
      </c>
      <c r="E5" s="191"/>
      <c r="F5" s="191"/>
    </row>
    <row r="6" spans="2:6" x14ac:dyDescent="0.5">
      <c r="B6" s="82" t="s">
        <v>256</v>
      </c>
      <c r="C6" s="98">
        <v>300</v>
      </c>
      <c r="D6" s="98" t="s">
        <v>257</v>
      </c>
      <c r="E6" s="98" t="s">
        <v>258</v>
      </c>
      <c r="F6" s="98" t="s">
        <v>259</v>
      </c>
    </row>
    <row r="7" spans="2:6" ht="16.95" customHeight="1" x14ac:dyDescent="0.5">
      <c r="B7" s="66" t="s">
        <v>718</v>
      </c>
      <c r="C7" s="98">
        <v>50</v>
      </c>
      <c r="D7" s="98" t="s">
        <v>260</v>
      </c>
      <c r="E7" s="98" t="s">
        <v>260</v>
      </c>
      <c r="F7" s="98" t="s">
        <v>260</v>
      </c>
    </row>
    <row r="8" spans="2:6" ht="19.5" customHeight="1" thickBot="1" x14ac:dyDescent="0.55000000000000004">
      <c r="B8" s="85" t="s">
        <v>261</v>
      </c>
      <c r="C8" s="99">
        <v>80</v>
      </c>
      <c r="D8" s="99" t="s">
        <v>262</v>
      </c>
      <c r="E8" s="99" t="s">
        <v>262</v>
      </c>
      <c r="F8" s="99" t="s">
        <v>262</v>
      </c>
    </row>
    <row r="9" spans="2:6" ht="16.2" customHeight="1" x14ac:dyDescent="0.5">
      <c r="B9" s="120" t="s">
        <v>719</v>
      </c>
      <c r="C9" s="193">
        <v>0</v>
      </c>
      <c r="D9" s="98" t="s">
        <v>263</v>
      </c>
      <c r="E9" s="98" t="s">
        <v>264</v>
      </c>
      <c r="F9" s="98" t="s">
        <v>265</v>
      </c>
    </row>
    <row r="10" spans="2:6" ht="15.7" customHeight="1" x14ac:dyDescent="0.5">
      <c r="B10" s="94" t="s">
        <v>266</v>
      </c>
      <c r="C10" s="194"/>
      <c r="D10" s="122" t="s">
        <v>657</v>
      </c>
      <c r="E10" s="98">
        <v>5</v>
      </c>
      <c r="F10" s="122" t="s">
        <v>659</v>
      </c>
    </row>
    <row r="11" spans="2:6" ht="17.5" customHeight="1" x14ac:dyDescent="0.5">
      <c r="B11" s="94" t="s">
        <v>267</v>
      </c>
      <c r="C11" s="194"/>
      <c r="D11" s="98" t="s">
        <v>268</v>
      </c>
      <c r="E11" s="98" t="s">
        <v>269</v>
      </c>
      <c r="F11" s="98" t="s">
        <v>270</v>
      </c>
    </row>
    <row r="12" spans="2:6" ht="15.7" customHeight="1" thickBot="1" x14ac:dyDescent="0.55000000000000004">
      <c r="B12" s="85" t="s">
        <v>271</v>
      </c>
      <c r="C12" s="195"/>
      <c r="D12" s="99" t="s">
        <v>272</v>
      </c>
      <c r="E12" s="121" t="s">
        <v>658</v>
      </c>
      <c r="F12" s="99" t="s">
        <v>273</v>
      </c>
    </row>
    <row r="13" spans="2:6" ht="18" customHeight="1" thickBot="1" x14ac:dyDescent="0.55000000000000004">
      <c r="B13" s="83" t="s">
        <v>274</v>
      </c>
      <c r="C13" s="99">
        <v>100</v>
      </c>
      <c r="D13" s="99" t="s">
        <v>275</v>
      </c>
      <c r="E13" s="99" t="s">
        <v>276</v>
      </c>
      <c r="F13" s="99" t="s">
        <v>277</v>
      </c>
    </row>
    <row r="15" spans="2:6" x14ac:dyDescent="0.5">
      <c r="B15" s="59"/>
    </row>
    <row r="16" spans="2:6" x14ac:dyDescent="0.5">
      <c r="B16" s="60" t="s">
        <v>720</v>
      </c>
    </row>
    <row r="17" spans="2:2" x14ac:dyDescent="0.5">
      <c r="B17" s="60" t="s">
        <v>721</v>
      </c>
    </row>
  </sheetData>
  <mergeCells count="4">
    <mergeCell ref="B4:B5"/>
    <mergeCell ref="E4:E5"/>
    <mergeCell ref="F4:F5"/>
    <mergeCell ref="C9:C12"/>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EE4C6-1D4C-4674-BD1F-02B8A9E961F9}">
  <sheetPr>
    <tabColor theme="5" tint="0.79998168889431442"/>
  </sheetPr>
  <dimension ref="B2:G28"/>
  <sheetViews>
    <sheetView showGridLines="0" topLeftCell="A10" workbookViewId="0">
      <selection activeCell="B29" sqref="B29"/>
    </sheetView>
  </sheetViews>
  <sheetFormatPr defaultRowHeight="14.35" x14ac:dyDescent="0.5"/>
  <cols>
    <col min="2" max="2" width="11.9375" customWidth="1"/>
    <col min="3" max="3" width="43.52734375" customWidth="1"/>
    <col min="4" max="4" width="13.87890625" customWidth="1"/>
    <col min="5" max="5" width="13" customWidth="1"/>
    <col min="6" max="6" width="12.1171875" customWidth="1"/>
  </cols>
  <sheetData>
    <row r="2" spans="2:7" ht="18" x14ac:dyDescent="0.6">
      <c r="B2" s="5" t="s">
        <v>722</v>
      </c>
    </row>
    <row r="3" spans="2:7" ht="14.7" thickBot="1" x14ac:dyDescent="0.55000000000000004"/>
    <row r="4" spans="2:7" ht="27.7" thickBot="1" x14ac:dyDescent="0.55000000000000004">
      <c r="B4" s="21"/>
      <c r="C4" s="107" t="s">
        <v>192</v>
      </c>
      <c r="D4" s="16" t="s">
        <v>278</v>
      </c>
      <c r="E4" s="16" t="s">
        <v>254</v>
      </c>
      <c r="F4" s="16" t="s">
        <v>230</v>
      </c>
      <c r="G4" s="86"/>
    </row>
    <row r="5" spans="2:7" ht="58.95" customHeight="1" thickBot="1" x14ac:dyDescent="0.55000000000000004">
      <c r="B5" s="85" t="s">
        <v>216</v>
      </c>
      <c r="C5" s="92" t="s">
        <v>217</v>
      </c>
      <c r="D5" s="99" t="s">
        <v>279</v>
      </c>
      <c r="E5" s="99" t="s">
        <v>280</v>
      </c>
      <c r="F5" s="67" t="s">
        <v>281</v>
      </c>
      <c r="G5" s="105"/>
    </row>
    <row r="6" spans="2:7" ht="24.7" customHeight="1" thickBot="1" x14ac:dyDescent="0.55000000000000004">
      <c r="B6" s="123" t="s">
        <v>282</v>
      </c>
      <c r="C6" s="4"/>
      <c r="D6" s="4"/>
      <c r="E6" s="4"/>
      <c r="F6" s="107"/>
      <c r="G6" s="22"/>
    </row>
    <row r="7" spans="2:7" ht="18.7" customHeight="1" x14ac:dyDescent="0.5">
      <c r="B7" s="142" t="s">
        <v>194</v>
      </c>
      <c r="C7" s="106" t="s">
        <v>283</v>
      </c>
      <c r="D7" s="122" t="s">
        <v>284</v>
      </c>
      <c r="E7" s="122" t="s">
        <v>285</v>
      </c>
      <c r="F7" s="122" t="s">
        <v>286</v>
      </c>
      <c r="G7" s="150"/>
    </row>
    <row r="8" spans="2:7" ht="16.2" customHeight="1" thickBot="1" x14ac:dyDescent="0.55000000000000004">
      <c r="B8" s="143"/>
      <c r="C8" s="92" t="s">
        <v>197</v>
      </c>
      <c r="D8" s="121">
        <v>25</v>
      </c>
      <c r="E8" s="121" t="s">
        <v>287</v>
      </c>
      <c r="F8" s="121" t="s">
        <v>288</v>
      </c>
      <c r="G8" s="150"/>
    </row>
    <row r="9" spans="2:7" ht="15" customHeight="1" x14ac:dyDescent="0.5">
      <c r="B9" s="142" t="s">
        <v>157</v>
      </c>
      <c r="C9" s="106" t="s">
        <v>289</v>
      </c>
      <c r="D9" s="122" t="s">
        <v>660</v>
      </c>
      <c r="E9" s="122" t="s">
        <v>661</v>
      </c>
      <c r="F9" s="122" t="s">
        <v>662</v>
      </c>
      <c r="G9" s="150"/>
    </row>
    <row r="10" spans="2:7" ht="21.45" customHeight="1" thickBot="1" x14ac:dyDescent="0.55000000000000004">
      <c r="B10" s="143"/>
      <c r="C10" s="92" t="s">
        <v>290</v>
      </c>
      <c r="D10" s="121" t="s">
        <v>291</v>
      </c>
      <c r="E10" s="121" t="s">
        <v>222</v>
      </c>
      <c r="F10" s="121">
        <v>70</v>
      </c>
      <c r="G10" s="150"/>
    </row>
    <row r="11" spans="2:7" ht="27.35" x14ac:dyDescent="0.5">
      <c r="B11" s="142" t="s">
        <v>161</v>
      </c>
      <c r="C11" s="106" t="s">
        <v>292</v>
      </c>
      <c r="D11" s="122" t="s">
        <v>293</v>
      </c>
      <c r="E11" s="122">
        <v>40</v>
      </c>
      <c r="F11" s="122" t="s">
        <v>294</v>
      </c>
      <c r="G11" s="150"/>
    </row>
    <row r="12" spans="2:7" ht="27.35" x14ac:dyDescent="0.5">
      <c r="B12" s="171"/>
      <c r="C12" s="106" t="s">
        <v>204</v>
      </c>
      <c r="D12" s="122" t="s">
        <v>288</v>
      </c>
      <c r="E12" s="122" t="s">
        <v>663</v>
      </c>
      <c r="F12" s="122" t="s">
        <v>663</v>
      </c>
      <c r="G12" s="150"/>
    </row>
    <row r="13" spans="2:7" ht="22.2" customHeight="1" x14ac:dyDescent="0.5">
      <c r="B13" s="171"/>
      <c r="C13" s="106" t="s">
        <v>295</v>
      </c>
      <c r="D13" s="122" t="s">
        <v>663</v>
      </c>
      <c r="E13" s="122">
        <v>80</v>
      </c>
      <c r="F13" s="122">
        <v>80</v>
      </c>
      <c r="G13" s="150"/>
    </row>
    <row r="14" spans="2:7" x14ac:dyDescent="0.5">
      <c r="B14" s="171"/>
      <c r="C14" s="20"/>
      <c r="D14" s="122"/>
      <c r="E14" s="122"/>
      <c r="F14" s="122"/>
      <c r="G14" s="150"/>
    </row>
    <row r="15" spans="2:7" ht="1.2" customHeight="1" thickBot="1" x14ac:dyDescent="0.55000000000000004">
      <c r="B15" s="143"/>
      <c r="C15" s="19"/>
      <c r="D15" s="121"/>
      <c r="E15" s="121"/>
      <c r="F15" s="121"/>
      <c r="G15" s="150"/>
    </row>
    <row r="16" spans="2:7" ht="15.35" thickBot="1" x14ac:dyDescent="0.55000000000000004">
      <c r="B16" s="85" t="s">
        <v>164</v>
      </c>
      <c r="C16" s="92" t="s">
        <v>296</v>
      </c>
      <c r="D16" s="198" t="s">
        <v>207</v>
      </c>
      <c r="E16" s="199"/>
      <c r="F16" s="200"/>
      <c r="G16" s="1"/>
    </row>
    <row r="17" spans="2:7" x14ac:dyDescent="0.5">
      <c r="B17" s="142" t="s">
        <v>166</v>
      </c>
      <c r="C17" s="65" t="s">
        <v>723</v>
      </c>
      <c r="D17" s="201" t="s">
        <v>208</v>
      </c>
      <c r="E17" s="202"/>
      <c r="F17" s="193"/>
      <c r="G17" s="150"/>
    </row>
    <row r="18" spans="2:7" ht="17.5" customHeight="1" thickBot="1" x14ac:dyDescent="0.55000000000000004">
      <c r="B18" s="143"/>
      <c r="C18" s="85" t="s">
        <v>209</v>
      </c>
      <c r="D18" s="196" t="s">
        <v>210</v>
      </c>
      <c r="E18" s="197"/>
      <c r="F18" s="195"/>
      <c r="G18" s="150"/>
    </row>
    <row r="19" spans="2:7" ht="18.7" customHeight="1" x14ac:dyDescent="0.5">
      <c r="B19" s="142" t="s">
        <v>211</v>
      </c>
      <c r="C19" s="106" t="s">
        <v>297</v>
      </c>
      <c r="D19" s="201" t="s">
        <v>298</v>
      </c>
      <c r="E19" s="202"/>
      <c r="F19" s="193"/>
      <c r="G19" s="150"/>
    </row>
    <row r="20" spans="2:7" ht="22" customHeight="1" x14ac:dyDescent="0.5">
      <c r="B20" s="171"/>
      <c r="C20" s="106" t="s">
        <v>299</v>
      </c>
      <c r="D20" s="203" t="s">
        <v>300</v>
      </c>
      <c r="E20" s="204"/>
      <c r="F20" s="194"/>
      <c r="G20" s="150"/>
    </row>
    <row r="21" spans="2:7" ht="17.5" customHeight="1" thickBot="1" x14ac:dyDescent="0.55000000000000004">
      <c r="B21" s="143"/>
      <c r="C21" s="92" t="s">
        <v>215</v>
      </c>
      <c r="D21" s="196">
        <v>250</v>
      </c>
      <c r="E21" s="197"/>
      <c r="F21" s="195"/>
      <c r="G21" s="150"/>
    </row>
    <row r="22" spans="2:7" ht="15.35" thickBot="1" x14ac:dyDescent="0.55000000000000004">
      <c r="B22" s="85" t="s">
        <v>301</v>
      </c>
      <c r="C22" s="92" t="s">
        <v>221</v>
      </c>
      <c r="D22" s="99" t="s">
        <v>672</v>
      </c>
      <c r="E22" s="99" t="s">
        <v>672</v>
      </c>
      <c r="F22" s="99" t="s">
        <v>302</v>
      </c>
      <c r="G22" s="1"/>
    </row>
    <row r="23" spans="2:7" x14ac:dyDescent="0.5">
      <c r="B23" s="142" t="s">
        <v>303</v>
      </c>
      <c r="C23" s="106" t="s">
        <v>304</v>
      </c>
      <c r="D23" s="122" t="s">
        <v>671</v>
      </c>
      <c r="E23" s="122" t="s">
        <v>671</v>
      </c>
      <c r="F23" s="122" t="s">
        <v>671</v>
      </c>
      <c r="G23" s="150"/>
    </row>
    <row r="24" spans="2:7" ht="14.7" thickBot="1" x14ac:dyDescent="0.55000000000000004">
      <c r="B24" s="143"/>
      <c r="C24" s="92" t="s">
        <v>305</v>
      </c>
      <c r="D24" s="99" t="s">
        <v>306</v>
      </c>
      <c r="E24" s="99" t="s">
        <v>306</v>
      </c>
      <c r="F24" s="99" t="s">
        <v>307</v>
      </c>
      <c r="G24" s="150"/>
    </row>
    <row r="26" spans="2:7" x14ac:dyDescent="0.5">
      <c r="B26" s="59"/>
    </row>
    <row r="27" spans="2:7" x14ac:dyDescent="0.5">
      <c r="B27" s="60" t="s">
        <v>724</v>
      </c>
    </row>
    <row r="28" spans="2:7" x14ac:dyDescent="0.5">
      <c r="B28" s="59" t="s">
        <v>725</v>
      </c>
    </row>
  </sheetData>
  <mergeCells count="18">
    <mergeCell ref="B23:B24"/>
    <mergeCell ref="G23:G24"/>
    <mergeCell ref="B11:B15"/>
    <mergeCell ref="G11:G15"/>
    <mergeCell ref="D16:F16"/>
    <mergeCell ref="B17:B18"/>
    <mergeCell ref="D17:F17"/>
    <mergeCell ref="D18:F18"/>
    <mergeCell ref="G17:G18"/>
    <mergeCell ref="B19:B21"/>
    <mergeCell ref="D19:F19"/>
    <mergeCell ref="D20:F20"/>
    <mergeCell ref="D21:F21"/>
    <mergeCell ref="G19:G21"/>
    <mergeCell ref="B7:B8"/>
    <mergeCell ref="G7:G8"/>
    <mergeCell ref="B9:B10"/>
    <mergeCell ref="G9:G10"/>
  </mergeCells>
  <phoneticPr fontId="21" type="noConversion"/>
  <pageMargins left="0.7" right="0.7" top="0.75" bottom="0.75" header="0.3" footer="0.3"/>
  <pageSetup paperSize="9" orientation="portrait" verticalDpi="0" r:id="rId1"/>
  <ignoredErrors>
    <ignoredError sqref="E12:F12 D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15630-C397-4003-B185-A9CEE1E5C8BF}">
  <sheetPr>
    <tabColor theme="5" tint="0.79998168889431442"/>
  </sheetPr>
  <dimension ref="B2:G13"/>
  <sheetViews>
    <sheetView showGridLines="0" workbookViewId="0">
      <selection activeCell="B3" sqref="B3"/>
    </sheetView>
  </sheetViews>
  <sheetFormatPr defaultRowHeight="14.35" x14ac:dyDescent="0.5"/>
  <cols>
    <col min="2" max="2" width="15" customWidth="1"/>
    <col min="3" max="3" width="9.52734375" customWidth="1"/>
    <col min="4" max="4" width="11.52734375" customWidth="1"/>
    <col min="5" max="5" width="10.41015625" customWidth="1"/>
    <col min="6" max="6" width="10.29296875" customWidth="1"/>
    <col min="7" max="7" width="16.29296875" customWidth="1"/>
  </cols>
  <sheetData>
    <row r="2" spans="2:7" ht="18" x14ac:dyDescent="0.6">
      <c r="B2" s="5" t="s">
        <v>727</v>
      </c>
    </row>
    <row r="3" spans="2:7" ht="14.7" thickBot="1" x14ac:dyDescent="0.55000000000000004"/>
    <row r="4" spans="2:7" ht="14.7" customHeight="1" x14ac:dyDescent="0.5">
      <c r="B4" s="161" t="s">
        <v>308</v>
      </c>
      <c r="C4" s="205" t="s">
        <v>309</v>
      </c>
      <c r="D4" s="206"/>
      <c r="E4" s="206"/>
      <c r="F4" s="207"/>
      <c r="G4" s="175" t="s">
        <v>310</v>
      </c>
    </row>
    <row r="5" spans="2:7" ht="14.7" thickBot="1" x14ac:dyDescent="0.55000000000000004">
      <c r="B5" s="182"/>
      <c r="C5" s="208" t="s">
        <v>311</v>
      </c>
      <c r="D5" s="209"/>
      <c r="E5" s="209"/>
      <c r="F5" s="210"/>
      <c r="G5" s="176"/>
    </row>
    <row r="6" spans="2:7" ht="14.7" thickBot="1" x14ac:dyDescent="0.55000000000000004">
      <c r="B6" s="162"/>
      <c r="C6" s="7">
        <v>2019</v>
      </c>
      <c r="D6" s="7">
        <v>2030</v>
      </c>
      <c r="E6" s="7">
        <v>2050</v>
      </c>
      <c r="F6" s="7">
        <v>2100</v>
      </c>
      <c r="G6" s="7" t="s">
        <v>312</v>
      </c>
    </row>
    <row r="7" spans="2:7" ht="16.95" customHeight="1" x14ac:dyDescent="0.5">
      <c r="B7" s="161" t="s">
        <v>313</v>
      </c>
      <c r="C7" s="98">
        <v>59.1</v>
      </c>
      <c r="D7" s="98">
        <v>27.4</v>
      </c>
      <c r="E7" s="98">
        <v>6.5</v>
      </c>
      <c r="F7" s="98">
        <v>-3.7</v>
      </c>
      <c r="G7" s="98">
        <v>2067</v>
      </c>
    </row>
    <row r="8" spans="2:7" ht="26.5" customHeight="1" thickBot="1" x14ac:dyDescent="0.55000000000000004">
      <c r="B8" s="162"/>
      <c r="C8" s="98" t="s">
        <v>314</v>
      </c>
      <c r="D8" s="99" t="s">
        <v>315</v>
      </c>
      <c r="E8" s="99" t="s">
        <v>316</v>
      </c>
      <c r="F8" s="99" t="s">
        <v>317</v>
      </c>
      <c r="G8" s="99" t="s">
        <v>318</v>
      </c>
    </row>
    <row r="9" spans="2:7" ht="12.45" customHeight="1" x14ac:dyDescent="0.5">
      <c r="B9" s="161" t="s">
        <v>319</v>
      </c>
      <c r="C9" s="24"/>
      <c r="D9" s="98">
        <v>39.6</v>
      </c>
      <c r="E9" s="98">
        <v>18.3</v>
      </c>
      <c r="F9" s="98">
        <v>2.1</v>
      </c>
      <c r="G9" s="98" t="s">
        <v>320</v>
      </c>
    </row>
    <row r="10" spans="2:7" ht="17.5" customHeight="1" thickBot="1" x14ac:dyDescent="0.55000000000000004">
      <c r="B10" s="162"/>
      <c r="C10" s="2"/>
      <c r="D10" s="99" t="s">
        <v>321</v>
      </c>
      <c r="E10" s="99" t="s">
        <v>322</v>
      </c>
      <c r="F10" s="99" t="s">
        <v>323</v>
      </c>
      <c r="G10" s="99" t="s">
        <v>324</v>
      </c>
    </row>
    <row r="13" spans="2:7" x14ac:dyDescent="0.5">
      <c r="B13" t="s">
        <v>726</v>
      </c>
    </row>
  </sheetData>
  <mergeCells count="6">
    <mergeCell ref="B9:B10"/>
    <mergeCell ref="B4:B6"/>
    <mergeCell ref="C4:F4"/>
    <mergeCell ref="C5:F5"/>
    <mergeCell ref="G4:G5"/>
    <mergeCell ref="B7:B8"/>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C9D05-16D6-4F7A-A96D-A4EF6E41D40D}">
  <sheetPr>
    <tabColor theme="5" tint="0.79998168889431442"/>
  </sheetPr>
  <dimension ref="B2:D14"/>
  <sheetViews>
    <sheetView showGridLines="0" workbookViewId="0">
      <selection activeCell="B15" sqref="B15"/>
    </sheetView>
  </sheetViews>
  <sheetFormatPr defaultRowHeight="14.35" x14ac:dyDescent="0.5"/>
  <cols>
    <col min="2" max="2" width="37" customWidth="1"/>
    <col min="3" max="3" width="25.64453125" customWidth="1"/>
    <col min="4" max="4" width="24.17578125" customWidth="1"/>
  </cols>
  <sheetData>
    <row r="2" spans="2:4" ht="18" x14ac:dyDescent="0.6">
      <c r="B2" s="5" t="s">
        <v>728</v>
      </c>
    </row>
    <row r="3" spans="2:4" ht="14.7" thickBot="1" x14ac:dyDescent="0.55000000000000004"/>
    <row r="4" spans="2:4" ht="48.7" customHeight="1" thickBot="1" x14ac:dyDescent="0.55000000000000004">
      <c r="B4" s="25" t="s">
        <v>325</v>
      </c>
      <c r="C4" s="16" t="s">
        <v>326</v>
      </c>
      <c r="D4" s="16" t="s">
        <v>327</v>
      </c>
    </row>
    <row r="5" spans="2:4" ht="16.2" customHeight="1" x14ac:dyDescent="0.5">
      <c r="B5" s="142" t="s">
        <v>328</v>
      </c>
      <c r="C5" s="98">
        <v>3.8</v>
      </c>
      <c r="D5" s="98">
        <v>84</v>
      </c>
    </row>
    <row r="6" spans="2:4" ht="14.7" thickBot="1" x14ac:dyDescent="0.55000000000000004">
      <c r="B6" s="143"/>
      <c r="C6" s="99" t="s">
        <v>329</v>
      </c>
      <c r="D6" s="26" t="s">
        <v>673</v>
      </c>
    </row>
    <row r="7" spans="2:4" ht="16.2" customHeight="1" x14ac:dyDescent="0.5">
      <c r="B7" s="142" t="s">
        <v>330</v>
      </c>
      <c r="C7" s="98">
        <v>2.4</v>
      </c>
      <c r="D7" s="98">
        <v>53</v>
      </c>
    </row>
    <row r="8" spans="2:4" ht="17.7" customHeight="1" thickBot="1" x14ac:dyDescent="0.55000000000000004">
      <c r="B8" s="143"/>
      <c r="C8" s="99" t="s">
        <v>331</v>
      </c>
      <c r="D8" s="99" t="s">
        <v>332</v>
      </c>
    </row>
    <row r="9" spans="2:4" ht="27" customHeight="1" thickBot="1" x14ac:dyDescent="0.55000000000000004">
      <c r="B9" s="85" t="s">
        <v>333</v>
      </c>
      <c r="C9" s="99">
        <v>6</v>
      </c>
      <c r="D9" s="99">
        <v>152</v>
      </c>
    </row>
    <row r="10" spans="2:4" ht="14.7" thickBot="1" x14ac:dyDescent="0.55000000000000004">
      <c r="B10" s="85" t="s">
        <v>334</v>
      </c>
      <c r="C10" s="99">
        <v>3.2</v>
      </c>
      <c r="D10" s="99">
        <v>71</v>
      </c>
    </row>
    <row r="11" spans="2:4" ht="14.7" thickBot="1" x14ac:dyDescent="0.55000000000000004">
      <c r="B11" s="85" t="s">
        <v>335</v>
      </c>
      <c r="C11" s="99">
        <v>2.8</v>
      </c>
      <c r="D11" s="99">
        <v>67</v>
      </c>
    </row>
    <row r="12" spans="2:4" ht="14.7" thickBot="1" x14ac:dyDescent="0.55000000000000004">
      <c r="B12" s="85" t="s">
        <v>336</v>
      </c>
      <c r="C12" s="99">
        <v>2.6</v>
      </c>
      <c r="D12" s="99">
        <v>65</v>
      </c>
    </row>
    <row r="14" spans="2:4" x14ac:dyDescent="0.5">
      <c r="B14" t="s">
        <v>729</v>
      </c>
    </row>
  </sheetData>
  <mergeCells count="2">
    <mergeCell ref="B5:B6"/>
    <mergeCell ref="B7:B8"/>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54107-E22B-41F3-BA6C-903EC993D722}">
  <sheetPr>
    <tabColor theme="5" tint="0.79998168889431442"/>
  </sheetPr>
  <dimension ref="B2:H6"/>
  <sheetViews>
    <sheetView showGridLines="0" workbookViewId="0">
      <selection activeCell="H11" sqref="H11"/>
    </sheetView>
  </sheetViews>
  <sheetFormatPr defaultRowHeight="14.35" x14ac:dyDescent="0.5"/>
  <cols>
    <col min="2" max="2" width="15" customWidth="1"/>
    <col min="3" max="3" width="10.5859375" customWidth="1"/>
    <col min="4" max="4" width="9.9375" customWidth="1"/>
    <col min="5" max="5" width="14.17578125" customWidth="1"/>
    <col min="6" max="6" width="12.46875" customWidth="1"/>
    <col min="7" max="7" width="12.05859375" customWidth="1"/>
    <col min="8" max="8" width="13.1171875" customWidth="1"/>
  </cols>
  <sheetData>
    <row r="2" spans="2:8" ht="18" x14ac:dyDescent="0.6">
      <c r="B2" s="5" t="s">
        <v>337</v>
      </c>
    </row>
    <row r="3" spans="2:8" ht="14.7" thickBot="1" x14ac:dyDescent="0.55000000000000004"/>
    <row r="4" spans="2:8" ht="75" customHeight="1" thickBot="1" x14ac:dyDescent="0.55000000000000004">
      <c r="B4" s="25" t="s">
        <v>338</v>
      </c>
      <c r="C4" s="16" t="s">
        <v>339</v>
      </c>
      <c r="D4" s="16" t="s">
        <v>340</v>
      </c>
      <c r="E4" s="16" t="s">
        <v>341</v>
      </c>
      <c r="F4" s="16" t="s">
        <v>342</v>
      </c>
      <c r="G4" s="16" t="s">
        <v>343</v>
      </c>
      <c r="H4" s="16" t="s">
        <v>344</v>
      </c>
    </row>
    <row r="5" spans="2:8" ht="15.7" thickBot="1" x14ac:dyDescent="0.55000000000000004">
      <c r="B5" s="85" t="s">
        <v>345</v>
      </c>
      <c r="C5" s="27">
        <v>0.63</v>
      </c>
      <c r="D5" s="27">
        <v>0.74</v>
      </c>
      <c r="E5" s="27">
        <v>0.68</v>
      </c>
      <c r="F5" s="27">
        <v>0.91</v>
      </c>
      <c r="G5" s="27">
        <v>0.99</v>
      </c>
      <c r="H5" s="27">
        <v>0.87</v>
      </c>
    </row>
    <row r="6" spans="2:8" ht="29.35" thickBot="1" x14ac:dyDescent="0.55000000000000004">
      <c r="B6" s="85" t="s">
        <v>346</v>
      </c>
      <c r="C6" s="27">
        <v>0.76</v>
      </c>
      <c r="D6" s="27">
        <v>0.86</v>
      </c>
      <c r="E6" s="27">
        <v>0.8</v>
      </c>
      <c r="F6" s="27">
        <v>0.94</v>
      </c>
      <c r="G6" s="27">
        <v>1.06</v>
      </c>
      <c r="H6" s="27">
        <v>0.96</v>
      </c>
    </row>
  </sheetData>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2E40A-108A-45EC-84C8-E4DB7DFEE1F8}">
  <sheetPr>
    <tabColor theme="5" tint="0.79998168889431442"/>
  </sheetPr>
  <dimension ref="B2:E30"/>
  <sheetViews>
    <sheetView showGridLines="0" workbookViewId="0">
      <selection activeCell="B29" sqref="B29"/>
    </sheetView>
  </sheetViews>
  <sheetFormatPr defaultRowHeight="14.35" x14ac:dyDescent="0.5"/>
  <cols>
    <col min="2" max="2" width="18.17578125" customWidth="1"/>
    <col min="3" max="3" width="31.87890625" customWidth="1"/>
    <col min="4" max="4" width="30.29296875" customWidth="1"/>
  </cols>
  <sheetData>
    <row r="2" spans="2:5" ht="18" x14ac:dyDescent="0.6">
      <c r="B2" s="5" t="s">
        <v>347</v>
      </c>
    </row>
    <row r="3" spans="2:5" ht="14.7" thickBot="1" x14ac:dyDescent="0.55000000000000004"/>
    <row r="4" spans="2:5" ht="14.7" thickBot="1" x14ac:dyDescent="0.55000000000000004">
      <c r="B4" s="25" t="s">
        <v>348</v>
      </c>
      <c r="C4" s="107" t="s">
        <v>349</v>
      </c>
      <c r="D4" s="62" t="s">
        <v>730</v>
      </c>
    </row>
    <row r="5" spans="2:5" ht="17.5" customHeight="1" thickBot="1" x14ac:dyDescent="0.55000000000000004">
      <c r="B5" s="85" t="s">
        <v>350</v>
      </c>
      <c r="C5" s="92" t="s">
        <v>351</v>
      </c>
      <c r="D5" s="92" t="s">
        <v>352</v>
      </c>
    </row>
    <row r="6" spans="2:5" ht="31.5" customHeight="1" thickBot="1" x14ac:dyDescent="0.55000000000000004">
      <c r="B6" s="85" t="s">
        <v>353</v>
      </c>
      <c r="C6" s="92" t="s">
        <v>354</v>
      </c>
      <c r="D6" s="92" t="s">
        <v>355</v>
      </c>
    </row>
    <row r="7" spans="2:5" ht="17.5" customHeight="1" thickBot="1" x14ac:dyDescent="0.55000000000000004">
      <c r="B7" s="85" t="s">
        <v>356</v>
      </c>
      <c r="C7" s="92" t="s">
        <v>357</v>
      </c>
      <c r="D7" s="92" t="s">
        <v>358</v>
      </c>
    </row>
    <row r="8" spans="2:5" ht="35.200000000000003" customHeight="1" thickBot="1" x14ac:dyDescent="0.55000000000000004">
      <c r="B8" s="85" t="s">
        <v>359</v>
      </c>
      <c r="C8" s="92" t="s">
        <v>360</v>
      </c>
      <c r="D8" s="92" t="s">
        <v>361</v>
      </c>
    </row>
    <row r="9" spans="2:5" ht="28.2" customHeight="1" thickBot="1" x14ac:dyDescent="0.55000000000000004">
      <c r="B9" s="85" t="s">
        <v>362</v>
      </c>
      <c r="C9" s="92" t="s">
        <v>363</v>
      </c>
      <c r="D9" s="92" t="s">
        <v>364</v>
      </c>
    </row>
    <row r="10" spans="2:5" ht="28.5" customHeight="1" thickBot="1" x14ac:dyDescent="0.55000000000000004">
      <c r="B10" s="85" t="s">
        <v>365</v>
      </c>
      <c r="C10" s="92" t="s">
        <v>366</v>
      </c>
      <c r="D10" s="92" t="s">
        <v>367</v>
      </c>
    </row>
    <row r="11" spans="2:5" ht="27.45" customHeight="1" thickBot="1" x14ac:dyDescent="0.55000000000000004">
      <c r="B11" s="85" t="s">
        <v>368</v>
      </c>
      <c r="C11" s="92" t="s">
        <v>369</v>
      </c>
      <c r="D11" s="92" t="s">
        <v>370</v>
      </c>
    </row>
    <row r="12" spans="2:5" ht="18" customHeight="1" thickBot="1" x14ac:dyDescent="0.55000000000000004">
      <c r="B12" s="85" t="s">
        <v>371</v>
      </c>
      <c r="C12" s="92" t="s">
        <v>372</v>
      </c>
      <c r="D12" s="92" t="s">
        <v>352</v>
      </c>
    </row>
    <row r="13" spans="2:5" ht="31.5" customHeight="1" thickBot="1" x14ac:dyDescent="0.55000000000000004">
      <c r="B13" s="85" t="s">
        <v>373</v>
      </c>
      <c r="C13" s="92" t="s">
        <v>372</v>
      </c>
      <c r="D13" s="92" t="s">
        <v>374</v>
      </c>
    </row>
    <row r="14" spans="2:5" ht="28.5" customHeight="1" thickBot="1" x14ac:dyDescent="0.55000000000000004">
      <c r="B14" s="85" t="s">
        <v>375</v>
      </c>
      <c r="C14" s="92" t="s">
        <v>376</v>
      </c>
      <c r="D14" s="92"/>
    </row>
    <row r="15" spans="2:5" ht="26.7" customHeight="1" thickBot="1" x14ac:dyDescent="0.55000000000000004">
      <c r="B15" s="85" t="s">
        <v>377</v>
      </c>
      <c r="C15" s="92" t="s">
        <v>378</v>
      </c>
      <c r="D15" s="92"/>
    </row>
    <row r="16" spans="2:5" ht="18.45" customHeight="1" thickBot="1" x14ac:dyDescent="0.55000000000000004">
      <c r="B16" s="85" t="s">
        <v>379</v>
      </c>
      <c r="C16" s="92" t="s">
        <v>372</v>
      </c>
      <c r="D16" s="92" t="s">
        <v>380</v>
      </c>
    </row>
    <row r="17" spans="2:5" ht="29.2" customHeight="1" thickBot="1" x14ac:dyDescent="0.55000000000000004">
      <c r="B17" s="85" t="s">
        <v>381</v>
      </c>
      <c r="C17" s="92" t="s">
        <v>382</v>
      </c>
      <c r="D17" s="92" t="s">
        <v>383</v>
      </c>
    </row>
    <row r="18" spans="2:5" ht="25.95" customHeight="1" thickBot="1" x14ac:dyDescent="0.55000000000000004">
      <c r="B18" s="85" t="s">
        <v>384</v>
      </c>
      <c r="C18" s="92" t="s">
        <v>385</v>
      </c>
      <c r="D18" s="92" t="s">
        <v>358</v>
      </c>
    </row>
    <row r="19" spans="2:5" ht="15.45" customHeight="1" thickBot="1" x14ac:dyDescent="0.55000000000000004">
      <c r="B19" s="85" t="s">
        <v>386</v>
      </c>
      <c r="C19" s="92" t="s">
        <v>387</v>
      </c>
      <c r="D19" s="92"/>
    </row>
    <row r="20" spans="2:5" ht="29.2" customHeight="1" thickBot="1" x14ac:dyDescent="0.55000000000000004">
      <c r="B20" s="85" t="s">
        <v>388</v>
      </c>
      <c r="C20" s="92" t="s">
        <v>389</v>
      </c>
      <c r="D20" s="92"/>
    </row>
    <row r="21" spans="2:5" ht="30.45" customHeight="1" thickBot="1" x14ac:dyDescent="0.55000000000000004">
      <c r="B21" s="85" t="s">
        <v>390</v>
      </c>
      <c r="C21" s="92" t="s">
        <v>391</v>
      </c>
      <c r="D21" s="92" t="s">
        <v>392</v>
      </c>
    </row>
    <row r="22" spans="2:5" ht="28.2" customHeight="1" thickBot="1" x14ac:dyDescent="0.55000000000000004">
      <c r="B22" s="85" t="s">
        <v>393</v>
      </c>
      <c r="C22" s="92" t="s">
        <v>394</v>
      </c>
      <c r="D22" s="92" t="s">
        <v>364</v>
      </c>
    </row>
    <row r="23" spans="2:5" ht="29.7" customHeight="1" thickBot="1" x14ac:dyDescent="0.55000000000000004">
      <c r="B23" s="85" t="s">
        <v>395</v>
      </c>
      <c r="C23" s="92" t="s">
        <v>396</v>
      </c>
      <c r="D23" s="92"/>
    </row>
    <row r="24" spans="2:5" ht="16.5" customHeight="1" thickBot="1" x14ac:dyDescent="0.55000000000000004">
      <c r="B24" s="85" t="s">
        <v>397</v>
      </c>
      <c r="C24" s="92" t="s">
        <v>398</v>
      </c>
      <c r="D24" s="92" t="s">
        <v>399</v>
      </c>
    </row>
    <row r="25" spans="2:5" x14ac:dyDescent="0.5">
      <c r="B25" s="125" t="s">
        <v>674</v>
      </c>
    </row>
    <row r="26" spans="2:5" x14ac:dyDescent="0.5">
      <c r="B26" s="125" t="s">
        <v>675</v>
      </c>
      <c r="C26" s="59"/>
      <c r="D26" s="59"/>
      <c r="E26" s="59"/>
    </row>
    <row r="27" spans="2:5" x14ac:dyDescent="0.5">
      <c r="B27" s="124"/>
      <c r="C27" s="59"/>
      <c r="D27" s="59"/>
      <c r="E27" s="59"/>
    </row>
    <row r="28" spans="2:5" x14ac:dyDescent="0.5">
      <c r="B28" s="68" t="s">
        <v>731</v>
      </c>
      <c r="C28" s="59"/>
      <c r="D28" s="59"/>
      <c r="E28" s="59"/>
    </row>
    <row r="29" spans="2:5" x14ac:dyDescent="0.5">
      <c r="B29" s="68"/>
      <c r="C29" s="59"/>
      <c r="D29" s="59"/>
      <c r="E29" s="59"/>
    </row>
    <row r="30" spans="2:5" x14ac:dyDescent="0.5">
      <c r="B30" s="59"/>
      <c r="C30" s="59"/>
      <c r="D30" s="59"/>
      <c r="E30" s="59"/>
    </row>
  </sheetData>
  <pageMargins left="0.7" right="0.7" top="0.75" bottom="0.75" header="0.3" footer="0.3"/>
  <pageSetup paperSize="9" orientation="portrait"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90458-4150-4AB6-8CF9-B0FD7E288168}">
  <sheetPr>
    <tabColor theme="5" tint="0.79998168889431442"/>
  </sheetPr>
  <dimension ref="B2:F10"/>
  <sheetViews>
    <sheetView showGridLines="0" workbookViewId="0">
      <selection activeCell="I4" sqref="I4"/>
    </sheetView>
  </sheetViews>
  <sheetFormatPr defaultRowHeight="14.35" x14ac:dyDescent="0.5"/>
  <cols>
    <col min="3" max="3" width="11.17578125" customWidth="1"/>
    <col min="4" max="4" width="9.87890625" customWidth="1"/>
    <col min="5" max="5" width="10" customWidth="1"/>
    <col min="6" max="6" width="10.9375" customWidth="1"/>
  </cols>
  <sheetData>
    <row r="2" spans="2:6" ht="18" x14ac:dyDescent="0.6">
      <c r="B2" s="5" t="s">
        <v>400</v>
      </c>
    </row>
    <row r="3" spans="2:6" ht="14.7" thickBot="1" x14ac:dyDescent="0.55000000000000004"/>
    <row r="4" spans="2:6" ht="30" customHeight="1" thickBot="1" x14ac:dyDescent="0.55000000000000004">
      <c r="B4" s="211"/>
      <c r="C4" s="212"/>
      <c r="D4" s="213" t="s">
        <v>401</v>
      </c>
      <c r="E4" s="214"/>
      <c r="F4" s="215"/>
    </row>
    <row r="5" spans="2:6" x14ac:dyDescent="0.5">
      <c r="B5" s="216" t="s">
        <v>402</v>
      </c>
      <c r="C5" s="217"/>
      <c r="D5" s="29" t="s">
        <v>66</v>
      </c>
      <c r="E5" s="29" t="s">
        <v>68</v>
      </c>
      <c r="F5" s="29" t="s">
        <v>70</v>
      </c>
    </row>
    <row r="6" spans="2:6" ht="19.2" customHeight="1" thickBot="1" x14ac:dyDescent="0.55000000000000004">
      <c r="B6" s="218"/>
      <c r="C6" s="219"/>
      <c r="D6" s="30" t="s">
        <v>403</v>
      </c>
      <c r="E6" s="30" t="s">
        <v>404</v>
      </c>
      <c r="F6" s="30" t="s">
        <v>405</v>
      </c>
    </row>
    <row r="7" spans="2:6" ht="14.7" thickBot="1" x14ac:dyDescent="0.55000000000000004">
      <c r="B7" s="220" t="s">
        <v>406</v>
      </c>
      <c r="C7" s="101" t="s">
        <v>407</v>
      </c>
      <c r="D7" s="31">
        <v>289</v>
      </c>
      <c r="E7" s="31">
        <v>266</v>
      </c>
      <c r="F7" s="31">
        <v>211</v>
      </c>
    </row>
    <row r="8" spans="2:6" ht="18" customHeight="1" thickBot="1" x14ac:dyDescent="0.55000000000000004">
      <c r="B8" s="221"/>
      <c r="C8" s="101" t="s">
        <v>408</v>
      </c>
      <c r="D8" s="31">
        <v>330</v>
      </c>
      <c r="E8" s="31">
        <v>292</v>
      </c>
      <c r="F8" s="31">
        <v>249</v>
      </c>
    </row>
    <row r="9" spans="2:6" ht="30" customHeight="1" thickBot="1" x14ac:dyDescent="0.55000000000000004">
      <c r="B9" s="221"/>
      <c r="C9" s="101" t="s">
        <v>409</v>
      </c>
      <c r="D9" s="31">
        <v>318</v>
      </c>
      <c r="E9" s="31">
        <v>274</v>
      </c>
      <c r="F9" s="31">
        <v>232</v>
      </c>
    </row>
    <row r="10" spans="2:6" ht="18.7" customHeight="1" thickBot="1" x14ac:dyDescent="0.55000000000000004">
      <c r="B10" s="222"/>
      <c r="C10" s="101" t="s">
        <v>410</v>
      </c>
      <c r="D10" s="31">
        <v>176</v>
      </c>
      <c r="E10" s="31">
        <v>127</v>
      </c>
      <c r="F10" s="31">
        <v>67</v>
      </c>
    </row>
  </sheetData>
  <mergeCells count="4">
    <mergeCell ref="B4:C4"/>
    <mergeCell ref="D4:F4"/>
    <mergeCell ref="B5:C6"/>
    <mergeCell ref="B7:B10"/>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7F0AE-E7E0-476C-A9E5-CFA99A5FF2CF}">
  <sheetPr>
    <tabColor theme="5" tint="0.79998168889431442"/>
  </sheetPr>
  <dimension ref="B2:F14"/>
  <sheetViews>
    <sheetView showGridLines="0" workbookViewId="0">
      <selection activeCell="I19" sqref="I19"/>
    </sheetView>
  </sheetViews>
  <sheetFormatPr defaultRowHeight="14.35" x14ac:dyDescent="0.5"/>
  <cols>
    <col min="3" max="6" width="18.17578125" customWidth="1"/>
  </cols>
  <sheetData>
    <row r="2" spans="2:6" ht="18" x14ac:dyDescent="0.6">
      <c r="B2" s="5" t="s">
        <v>411</v>
      </c>
    </row>
    <row r="3" spans="2:6" ht="14.7" thickBot="1" x14ac:dyDescent="0.55000000000000004"/>
    <row r="4" spans="2:6" x14ac:dyDescent="0.5">
      <c r="B4" s="223"/>
      <c r="C4" s="32" t="s">
        <v>412</v>
      </c>
      <c r="D4" s="32" t="s">
        <v>66</v>
      </c>
      <c r="E4" s="32" t="s">
        <v>68</v>
      </c>
      <c r="F4" s="32" t="s">
        <v>70</v>
      </c>
    </row>
    <row r="5" spans="2:6" x14ac:dyDescent="0.5">
      <c r="B5" s="224"/>
      <c r="C5" s="33" t="s">
        <v>413</v>
      </c>
      <c r="D5" s="33" t="s">
        <v>414</v>
      </c>
      <c r="E5" s="33" t="s">
        <v>415</v>
      </c>
      <c r="F5" s="33" t="s">
        <v>416</v>
      </c>
    </row>
    <row r="6" spans="2:6" ht="14.7" thickBot="1" x14ac:dyDescent="0.55000000000000004">
      <c r="B6" s="225"/>
      <c r="C6" s="34" t="s">
        <v>417</v>
      </c>
      <c r="D6" s="34" t="s">
        <v>403</v>
      </c>
      <c r="E6" s="34" t="s">
        <v>404</v>
      </c>
      <c r="F6" s="34" t="s">
        <v>418</v>
      </c>
    </row>
    <row r="7" spans="2:6" ht="14.7" thickBot="1" x14ac:dyDescent="0.55000000000000004">
      <c r="B7" s="226" t="s">
        <v>419</v>
      </c>
      <c r="C7" s="34" t="s">
        <v>420</v>
      </c>
      <c r="D7" s="34">
        <v>879</v>
      </c>
      <c r="E7" s="34">
        <v>918</v>
      </c>
      <c r="F7" s="34">
        <v>936</v>
      </c>
    </row>
    <row r="8" spans="2:6" ht="14.7" thickBot="1" x14ac:dyDescent="0.55000000000000004">
      <c r="B8" s="227"/>
      <c r="C8" s="35" t="s">
        <v>421</v>
      </c>
      <c r="D8" s="35">
        <v>716</v>
      </c>
      <c r="E8" s="35">
        <v>754</v>
      </c>
      <c r="F8" s="35">
        <v>770</v>
      </c>
    </row>
    <row r="9" spans="2:6" ht="14.7" thickBot="1" x14ac:dyDescent="0.55000000000000004">
      <c r="B9" s="227"/>
      <c r="C9" s="35" t="s">
        <v>422</v>
      </c>
      <c r="D9" s="35">
        <v>5</v>
      </c>
      <c r="E9" s="35">
        <v>5</v>
      </c>
      <c r="F9" s="35">
        <v>5</v>
      </c>
    </row>
    <row r="10" spans="2:6" ht="14.7" thickBot="1" x14ac:dyDescent="0.55000000000000004">
      <c r="B10" s="227"/>
      <c r="C10" s="35" t="s">
        <v>423</v>
      </c>
      <c r="D10" s="35">
        <v>36</v>
      </c>
      <c r="E10" s="35">
        <v>35</v>
      </c>
      <c r="F10" s="35">
        <v>34</v>
      </c>
    </row>
    <row r="11" spans="2:6" ht="14.7" thickBot="1" x14ac:dyDescent="0.55000000000000004">
      <c r="B11" s="228"/>
      <c r="C11" s="36" t="s">
        <v>424</v>
      </c>
      <c r="D11" s="36">
        <v>121</v>
      </c>
      <c r="E11" s="36">
        <v>123</v>
      </c>
      <c r="F11" s="36">
        <v>127</v>
      </c>
    </row>
    <row r="12" spans="2:6" ht="14.7" thickBot="1" x14ac:dyDescent="0.55000000000000004">
      <c r="B12" s="226" t="s">
        <v>425</v>
      </c>
      <c r="C12" s="34" t="s">
        <v>426</v>
      </c>
      <c r="D12" s="34">
        <v>589</v>
      </c>
      <c r="E12" s="34">
        <v>651</v>
      </c>
      <c r="F12" s="34">
        <v>725</v>
      </c>
    </row>
    <row r="13" spans="2:6" ht="27.7" thickBot="1" x14ac:dyDescent="0.55000000000000004">
      <c r="B13" s="227"/>
      <c r="C13" s="35" t="s">
        <v>427</v>
      </c>
      <c r="D13" s="35">
        <v>565</v>
      </c>
      <c r="E13" s="35">
        <v>621</v>
      </c>
      <c r="F13" s="35">
        <v>682</v>
      </c>
    </row>
    <row r="14" spans="2:6" ht="27.7" thickBot="1" x14ac:dyDescent="0.55000000000000004">
      <c r="B14" s="228"/>
      <c r="C14" s="35" t="s">
        <v>428</v>
      </c>
      <c r="D14" s="35">
        <v>24</v>
      </c>
      <c r="E14" s="35">
        <v>31</v>
      </c>
      <c r="F14" s="35">
        <v>43</v>
      </c>
    </row>
  </sheetData>
  <mergeCells count="3">
    <mergeCell ref="B4:B6"/>
    <mergeCell ref="B7:B11"/>
    <mergeCell ref="B12:B1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D4D49-3434-499A-BD5A-B5016A05A3A4}">
  <sheetPr>
    <tabColor theme="5" tint="0.79998168889431442"/>
  </sheetPr>
  <dimension ref="B2:E12"/>
  <sheetViews>
    <sheetView workbookViewId="0"/>
  </sheetViews>
  <sheetFormatPr defaultColWidth="9" defaultRowHeight="14.35" x14ac:dyDescent="0.5"/>
  <cols>
    <col min="1" max="1" width="9" style="73"/>
    <col min="2" max="2" width="18.17578125" style="73" customWidth="1"/>
    <col min="3" max="3" width="31.17578125" style="73" customWidth="1"/>
    <col min="4" max="4" width="20.9375" style="73" customWidth="1"/>
    <col min="5" max="5" width="21.41015625" style="73" customWidth="1"/>
    <col min="6" max="16384" width="9" style="73"/>
  </cols>
  <sheetData>
    <row r="2" spans="2:5" ht="18" x14ac:dyDescent="0.6">
      <c r="B2" s="72" t="s">
        <v>60</v>
      </c>
    </row>
    <row r="3" spans="2:5" ht="14.7" thickBot="1" x14ac:dyDescent="0.55000000000000004"/>
    <row r="4" spans="2:5" ht="38.200000000000003" customHeight="1" thickBot="1" x14ac:dyDescent="0.55000000000000004">
      <c r="B4" s="74"/>
      <c r="C4" s="75" t="s">
        <v>61</v>
      </c>
      <c r="D4" s="76" t="s">
        <v>62</v>
      </c>
      <c r="E4" s="77" t="s">
        <v>63</v>
      </c>
    </row>
    <row r="5" spans="2:5" ht="40.5" customHeight="1" thickBot="1" x14ac:dyDescent="0.55000000000000004">
      <c r="B5" s="78" t="s">
        <v>64</v>
      </c>
      <c r="C5" s="79" t="s">
        <v>65</v>
      </c>
      <c r="D5" s="79">
        <v>2100</v>
      </c>
      <c r="E5" s="80">
        <v>0.53</v>
      </c>
    </row>
    <row r="6" spans="2:5" ht="37.200000000000003" customHeight="1" thickBot="1" x14ac:dyDescent="0.55000000000000004">
      <c r="B6" s="78" t="s">
        <v>66</v>
      </c>
      <c r="C6" s="79" t="s">
        <v>67</v>
      </c>
      <c r="D6" s="79">
        <v>1105</v>
      </c>
      <c r="E6" s="80">
        <v>0.75</v>
      </c>
    </row>
    <row r="7" spans="2:5" ht="23.7" customHeight="1" thickBot="1" x14ac:dyDescent="0.55000000000000004">
      <c r="B7" s="78" t="s">
        <v>68</v>
      </c>
      <c r="C7" s="79" t="s">
        <v>69</v>
      </c>
      <c r="D7" s="79">
        <v>965</v>
      </c>
      <c r="E7" s="80">
        <v>0.78</v>
      </c>
    </row>
    <row r="8" spans="2:5" ht="43.5" customHeight="1" thickBot="1" x14ac:dyDescent="0.55000000000000004">
      <c r="B8" s="78" t="s">
        <v>70</v>
      </c>
      <c r="C8" s="79" t="s">
        <v>71</v>
      </c>
      <c r="D8" s="79">
        <v>885</v>
      </c>
      <c r="E8" s="80">
        <v>0.8</v>
      </c>
    </row>
    <row r="11" spans="2:5" ht="93" customHeight="1" x14ac:dyDescent="0.5">
      <c r="B11" s="141" t="s">
        <v>651</v>
      </c>
      <c r="C11" s="141"/>
      <c r="D11" s="141"/>
      <c r="E11" s="141"/>
    </row>
    <row r="12" spans="2:5" x14ac:dyDescent="0.5">
      <c r="B12" s="81"/>
    </row>
  </sheetData>
  <mergeCells count="1">
    <mergeCell ref="B11:E11"/>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9CCFC-99D0-4632-8112-5B79D88E49E3}">
  <sheetPr>
    <tabColor theme="5" tint="0.79998168889431442"/>
  </sheetPr>
  <dimension ref="B2:F22"/>
  <sheetViews>
    <sheetView showGridLines="0" workbookViewId="0">
      <selection activeCell="B23" sqref="B23"/>
    </sheetView>
  </sheetViews>
  <sheetFormatPr defaultRowHeight="14.35" x14ac:dyDescent="0.5"/>
  <cols>
    <col min="2" max="2" width="21.29296875" customWidth="1"/>
    <col min="3" max="3" width="18.41015625" customWidth="1"/>
    <col min="4" max="4" width="11.17578125" customWidth="1"/>
    <col min="5" max="5" width="11.1171875" customWidth="1"/>
    <col min="6" max="6" width="10.8203125" customWidth="1"/>
  </cols>
  <sheetData>
    <row r="2" spans="2:6" ht="18" x14ac:dyDescent="0.6">
      <c r="B2" s="5" t="s">
        <v>429</v>
      </c>
    </row>
    <row r="3" spans="2:6" ht="14.7" thickBot="1" x14ac:dyDescent="0.55000000000000004"/>
    <row r="4" spans="2:6" x14ac:dyDescent="0.5">
      <c r="B4" s="229"/>
      <c r="C4" s="229"/>
      <c r="D4" s="37" t="s">
        <v>66</v>
      </c>
      <c r="E4" s="37" t="s">
        <v>68</v>
      </c>
      <c r="F4" s="37" t="s">
        <v>70</v>
      </c>
    </row>
    <row r="5" spans="2:6" ht="14.7" thickBot="1" x14ac:dyDescent="0.55000000000000004">
      <c r="B5" s="231"/>
      <c r="C5" s="231"/>
      <c r="D5" s="30" t="s">
        <v>403</v>
      </c>
      <c r="E5" s="30" t="s">
        <v>404</v>
      </c>
      <c r="F5" s="30" t="s">
        <v>418</v>
      </c>
    </row>
    <row r="6" spans="2:6" ht="14.7" thickBot="1" x14ac:dyDescent="0.55000000000000004">
      <c r="B6" s="103" t="s">
        <v>430</v>
      </c>
      <c r="C6" s="12"/>
      <c r="D6" s="31" t="s">
        <v>431</v>
      </c>
      <c r="E6" s="31" t="s">
        <v>432</v>
      </c>
      <c r="F6" s="31" t="s">
        <v>433</v>
      </c>
    </row>
    <row r="7" spans="2:6" x14ac:dyDescent="0.5">
      <c r="B7" s="229" t="s">
        <v>434</v>
      </c>
      <c r="C7" s="232" t="s">
        <v>435</v>
      </c>
      <c r="D7" s="38" t="s">
        <v>436</v>
      </c>
      <c r="E7" s="38" t="s">
        <v>437</v>
      </c>
      <c r="F7" s="38" t="s">
        <v>438</v>
      </c>
    </row>
    <row r="8" spans="2:6" ht="14.7" thickBot="1" x14ac:dyDescent="0.55000000000000004">
      <c r="B8" s="230"/>
      <c r="C8" s="233"/>
      <c r="D8" s="126" t="s">
        <v>676</v>
      </c>
      <c r="E8" s="126" t="s">
        <v>677</v>
      </c>
      <c r="F8" s="126" t="s">
        <v>678</v>
      </c>
    </row>
    <row r="9" spans="2:6" x14ac:dyDescent="0.5">
      <c r="B9" s="230"/>
      <c r="C9" s="232" t="s">
        <v>439</v>
      </c>
      <c r="D9" s="38" t="s">
        <v>440</v>
      </c>
      <c r="E9" s="38" t="s">
        <v>441</v>
      </c>
      <c r="F9" s="38" t="s">
        <v>442</v>
      </c>
    </row>
    <row r="10" spans="2:6" ht="14.7" thickBot="1" x14ac:dyDescent="0.55000000000000004">
      <c r="B10" s="231"/>
      <c r="C10" s="233"/>
      <c r="D10" s="126" t="s">
        <v>681</v>
      </c>
      <c r="E10" s="126" t="s">
        <v>680</v>
      </c>
      <c r="F10" s="126" t="s">
        <v>679</v>
      </c>
    </row>
    <row r="11" spans="2:6" ht="27" customHeight="1" x14ac:dyDescent="0.5">
      <c r="B11" s="236" t="s">
        <v>733</v>
      </c>
      <c r="C11" s="232" t="s">
        <v>443</v>
      </c>
      <c r="D11" s="38" t="s">
        <v>444</v>
      </c>
      <c r="E11" s="38" t="s">
        <v>445</v>
      </c>
      <c r="F11" s="38" t="s">
        <v>446</v>
      </c>
    </row>
    <row r="12" spans="2:6" ht="14.7" thickBot="1" x14ac:dyDescent="0.55000000000000004">
      <c r="B12" s="234"/>
      <c r="C12" s="233"/>
      <c r="D12" s="126" t="s">
        <v>682</v>
      </c>
      <c r="E12" s="126" t="s">
        <v>683</v>
      </c>
      <c r="F12" s="126" t="s">
        <v>684</v>
      </c>
    </row>
    <row r="13" spans="2:6" x14ac:dyDescent="0.5">
      <c r="B13" s="229" t="s">
        <v>447</v>
      </c>
      <c r="C13" s="232" t="s">
        <v>435</v>
      </c>
      <c r="D13" s="38" t="s">
        <v>448</v>
      </c>
      <c r="E13" s="38" t="s">
        <v>449</v>
      </c>
      <c r="F13" s="38" t="s">
        <v>450</v>
      </c>
    </row>
    <row r="14" spans="2:6" ht="14.7" thickBot="1" x14ac:dyDescent="0.55000000000000004">
      <c r="B14" s="230"/>
      <c r="C14" s="233"/>
      <c r="D14" s="126" t="s">
        <v>687</v>
      </c>
      <c r="E14" s="126" t="s">
        <v>686</v>
      </c>
      <c r="F14" s="126" t="s">
        <v>685</v>
      </c>
    </row>
    <row r="15" spans="2:6" x14ac:dyDescent="0.5">
      <c r="B15" s="230"/>
      <c r="C15" s="232" t="s">
        <v>439</v>
      </c>
      <c r="D15" s="38" t="s">
        <v>451</v>
      </c>
      <c r="E15" s="38" t="s">
        <v>452</v>
      </c>
      <c r="F15" s="38" t="s">
        <v>453</v>
      </c>
    </row>
    <row r="16" spans="2:6" ht="14.7" thickBot="1" x14ac:dyDescent="0.55000000000000004">
      <c r="B16" s="231"/>
      <c r="C16" s="233"/>
      <c r="D16" s="126" t="s">
        <v>676</v>
      </c>
      <c r="E16" s="126" t="s">
        <v>678</v>
      </c>
      <c r="F16" s="126" t="s">
        <v>688</v>
      </c>
    </row>
    <row r="17" spans="2:6" ht="44.7" customHeight="1" x14ac:dyDescent="0.5">
      <c r="B17" s="234" t="s">
        <v>732</v>
      </c>
      <c r="C17" s="232"/>
      <c r="D17" s="38" t="s">
        <v>454</v>
      </c>
      <c r="E17" s="38" t="s">
        <v>455</v>
      </c>
      <c r="F17" s="38" t="s">
        <v>456</v>
      </c>
    </row>
    <row r="18" spans="2:6" ht="14.7" thickBot="1" x14ac:dyDescent="0.55000000000000004">
      <c r="B18" s="235"/>
      <c r="C18" s="233"/>
      <c r="D18" s="126" t="s">
        <v>691</v>
      </c>
      <c r="E18" s="126" t="s">
        <v>690</v>
      </c>
      <c r="F18" s="126" t="s">
        <v>689</v>
      </c>
    </row>
    <row r="20" spans="2:6" x14ac:dyDescent="0.5">
      <c r="B20" s="59"/>
    </row>
    <row r="21" spans="2:6" x14ac:dyDescent="0.5">
      <c r="B21" s="60" t="s">
        <v>734</v>
      </c>
    </row>
    <row r="22" spans="2:6" x14ac:dyDescent="0.5">
      <c r="B22" s="60" t="s">
        <v>735</v>
      </c>
    </row>
  </sheetData>
  <mergeCells count="12">
    <mergeCell ref="B11:B12"/>
    <mergeCell ref="C11:C12"/>
    <mergeCell ref="B4:B5"/>
    <mergeCell ref="C4:C5"/>
    <mergeCell ref="B7:B10"/>
    <mergeCell ref="C7:C8"/>
    <mergeCell ref="C9:C10"/>
    <mergeCell ref="B13:B16"/>
    <mergeCell ref="C13:C14"/>
    <mergeCell ref="C15:C16"/>
    <mergeCell ref="B17:B18"/>
    <mergeCell ref="C17:C18"/>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0549E-EDCE-4CBA-BBF1-FCE2C3B8947C}">
  <sheetPr>
    <tabColor theme="5" tint="0.79998168889431442"/>
  </sheetPr>
  <dimension ref="B2:F20"/>
  <sheetViews>
    <sheetView showGridLines="0" workbookViewId="0">
      <selection activeCell="B20" sqref="B20"/>
    </sheetView>
  </sheetViews>
  <sheetFormatPr defaultRowHeight="14.35" x14ac:dyDescent="0.5"/>
  <cols>
    <col min="2" max="2" width="21.05859375" customWidth="1"/>
    <col min="3" max="6" width="13.8203125" customWidth="1"/>
  </cols>
  <sheetData>
    <row r="2" spans="2:6" ht="18" x14ac:dyDescent="0.6">
      <c r="B2" s="5" t="s">
        <v>457</v>
      </c>
    </row>
    <row r="3" spans="2:6" ht="14.7" thickBot="1" x14ac:dyDescent="0.55000000000000004"/>
    <row r="4" spans="2:6" ht="35.25" customHeight="1" x14ac:dyDescent="0.5">
      <c r="B4" s="82" t="s">
        <v>458</v>
      </c>
      <c r="C4" s="175" t="s">
        <v>407</v>
      </c>
      <c r="D4" s="175" t="s">
        <v>408</v>
      </c>
      <c r="E4" s="175" t="s">
        <v>459</v>
      </c>
      <c r="F4" s="175" t="s">
        <v>460</v>
      </c>
    </row>
    <row r="5" spans="2:6" hidden="1" x14ac:dyDescent="0.5">
      <c r="B5" s="95"/>
      <c r="C5" s="192"/>
      <c r="D5" s="192"/>
      <c r="E5" s="192"/>
      <c r="F5" s="192"/>
    </row>
    <row r="6" spans="2:6" ht="14.7" thickBot="1" x14ac:dyDescent="0.55000000000000004">
      <c r="B6" s="83" t="s">
        <v>461</v>
      </c>
      <c r="C6" s="176"/>
      <c r="D6" s="176"/>
      <c r="E6" s="176"/>
      <c r="F6" s="176"/>
    </row>
    <row r="7" spans="2:6" x14ac:dyDescent="0.5">
      <c r="B7" s="161" t="s">
        <v>462</v>
      </c>
      <c r="C7" s="127" t="s">
        <v>692</v>
      </c>
      <c r="D7" s="127" t="s">
        <v>693</v>
      </c>
      <c r="E7" s="127" t="s">
        <v>693</v>
      </c>
      <c r="F7" s="127" t="s">
        <v>694</v>
      </c>
    </row>
    <row r="8" spans="2:6" ht="14.7" thickBot="1" x14ac:dyDescent="0.55000000000000004">
      <c r="B8" s="162"/>
      <c r="C8" s="128" t="s">
        <v>695</v>
      </c>
      <c r="D8" s="128" t="s">
        <v>696</v>
      </c>
      <c r="E8" s="128" t="s">
        <v>696</v>
      </c>
      <c r="F8" s="128" t="s">
        <v>697</v>
      </c>
    </row>
    <row r="9" spans="2:6" ht="18" customHeight="1" x14ac:dyDescent="0.5">
      <c r="B9" s="236" t="s">
        <v>736</v>
      </c>
      <c r="C9" s="39">
        <v>-0.5</v>
      </c>
      <c r="D9" s="127" t="s">
        <v>702</v>
      </c>
      <c r="E9" s="127" t="s">
        <v>703</v>
      </c>
      <c r="F9" s="127" t="s">
        <v>704</v>
      </c>
    </row>
    <row r="10" spans="2:6" ht="14.7" thickBot="1" x14ac:dyDescent="0.55000000000000004">
      <c r="B10" s="235"/>
      <c r="C10" s="40" t="s">
        <v>463</v>
      </c>
      <c r="D10" s="128" t="s">
        <v>698</v>
      </c>
      <c r="E10" s="128" t="s">
        <v>699</v>
      </c>
      <c r="F10" s="128" t="s">
        <v>700</v>
      </c>
    </row>
    <row r="11" spans="2:6" ht="44.2" customHeight="1" x14ac:dyDescent="0.5">
      <c r="B11" s="236" t="s">
        <v>737</v>
      </c>
      <c r="C11" s="39">
        <v>-2</v>
      </c>
      <c r="D11" s="39">
        <v>-2</v>
      </c>
      <c r="E11" s="39">
        <v>-2</v>
      </c>
      <c r="F11" s="39">
        <v>-11</v>
      </c>
    </row>
    <row r="12" spans="2:6" ht="14.7" thickBot="1" x14ac:dyDescent="0.55000000000000004">
      <c r="B12" s="235"/>
      <c r="C12" s="40" t="s">
        <v>464</v>
      </c>
      <c r="D12" s="40" t="s">
        <v>464</v>
      </c>
      <c r="E12" s="40" t="s">
        <v>465</v>
      </c>
      <c r="F12" s="40" t="s">
        <v>466</v>
      </c>
    </row>
    <row r="13" spans="2:6" ht="32.200000000000003" customHeight="1" x14ac:dyDescent="0.5">
      <c r="B13" s="236" t="s">
        <v>738</v>
      </c>
      <c r="C13" s="127" t="s">
        <v>703</v>
      </c>
      <c r="D13" s="127" t="s">
        <v>705</v>
      </c>
      <c r="E13" s="127" t="s">
        <v>705</v>
      </c>
      <c r="F13" s="127" t="s">
        <v>692</v>
      </c>
    </row>
    <row r="14" spans="2:6" ht="14.7" thickBot="1" x14ac:dyDescent="0.55000000000000004">
      <c r="B14" s="235"/>
      <c r="C14" s="128" t="s">
        <v>699</v>
      </c>
      <c r="D14" s="128" t="s">
        <v>700</v>
      </c>
      <c r="E14" s="128" t="s">
        <v>700</v>
      </c>
      <c r="F14" s="128" t="s">
        <v>701</v>
      </c>
    </row>
    <row r="16" spans="2:6" x14ac:dyDescent="0.5">
      <c r="B16" s="59"/>
      <c r="C16" s="59"/>
      <c r="D16" s="59"/>
      <c r="E16" s="59"/>
      <c r="F16" s="59"/>
    </row>
    <row r="17" spans="2:6" x14ac:dyDescent="0.5">
      <c r="B17" s="60" t="s">
        <v>739</v>
      </c>
      <c r="C17" s="59"/>
      <c r="D17" s="59"/>
      <c r="E17" s="59"/>
      <c r="F17" s="59"/>
    </row>
    <row r="18" spans="2:6" ht="69.75" customHeight="1" x14ac:dyDescent="0.5">
      <c r="B18" s="237" t="s">
        <v>740</v>
      </c>
      <c r="C18" s="237"/>
      <c r="D18" s="237"/>
      <c r="E18" s="237"/>
      <c r="F18" s="59"/>
    </row>
    <row r="19" spans="2:6" x14ac:dyDescent="0.5">
      <c r="B19" s="60" t="s">
        <v>741</v>
      </c>
      <c r="C19" s="59"/>
      <c r="D19" s="59"/>
      <c r="E19" s="59"/>
      <c r="F19" s="59"/>
    </row>
    <row r="20" spans="2:6" x14ac:dyDescent="0.5">
      <c r="B20" s="59"/>
      <c r="C20" s="59"/>
      <c r="D20" s="59"/>
      <c r="E20" s="59"/>
      <c r="F20" s="59"/>
    </row>
  </sheetData>
  <mergeCells count="9">
    <mergeCell ref="B18:E18"/>
    <mergeCell ref="F4:F6"/>
    <mergeCell ref="B7:B8"/>
    <mergeCell ref="B9:B10"/>
    <mergeCell ref="B11:B12"/>
    <mergeCell ref="B13:B14"/>
    <mergeCell ref="C4:C6"/>
    <mergeCell ref="D4:D6"/>
    <mergeCell ref="E4:E6"/>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93B6A-DB0E-43A3-9138-7F845748C5BA}">
  <sheetPr>
    <tabColor theme="5" tint="0.79998168889431442"/>
  </sheetPr>
  <dimension ref="B2:G11"/>
  <sheetViews>
    <sheetView showGridLines="0" workbookViewId="0">
      <selection activeCell="E14" sqref="E14"/>
    </sheetView>
  </sheetViews>
  <sheetFormatPr defaultRowHeight="14.35" x14ac:dyDescent="0.5"/>
  <cols>
    <col min="2" max="2" width="24.17578125" customWidth="1"/>
    <col min="3" max="3" width="8.46875" customWidth="1"/>
    <col min="4" max="4" width="14.8203125" customWidth="1"/>
    <col min="5" max="5" width="14.5859375" customWidth="1"/>
    <col min="6" max="6" width="12.87890625" customWidth="1"/>
    <col min="7" max="7" width="13.52734375" customWidth="1"/>
  </cols>
  <sheetData>
    <row r="2" spans="2:7" ht="18" x14ac:dyDescent="0.6">
      <c r="B2" s="5" t="s">
        <v>467</v>
      </c>
    </row>
    <row r="3" spans="2:7" ht="14.7" thickBot="1" x14ac:dyDescent="0.55000000000000004"/>
    <row r="4" spans="2:7" ht="27.45" customHeight="1" x14ac:dyDescent="0.5">
      <c r="B4" s="238"/>
      <c r="C4" s="238">
        <v>1990</v>
      </c>
      <c r="D4" s="41" t="s">
        <v>468</v>
      </c>
      <c r="E4" s="41" t="s">
        <v>66</v>
      </c>
      <c r="F4" s="41" t="s">
        <v>68</v>
      </c>
      <c r="G4" s="41" t="s">
        <v>70</v>
      </c>
    </row>
    <row r="5" spans="2:7" ht="14.7" thickBot="1" x14ac:dyDescent="0.55000000000000004">
      <c r="B5" s="239"/>
      <c r="C5" s="239"/>
      <c r="D5" s="42">
        <v>2035</v>
      </c>
      <c r="E5" s="42">
        <v>2035</v>
      </c>
      <c r="F5" s="42">
        <v>2035</v>
      </c>
      <c r="G5" s="42">
        <v>2035</v>
      </c>
    </row>
    <row r="6" spans="2:7" ht="14.2" customHeight="1" x14ac:dyDescent="0.5">
      <c r="B6" s="43" t="s">
        <v>469</v>
      </c>
      <c r="C6" s="232">
        <v>683</v>
      </c>
      <c r="D6" s="232">
        <v>146</v>
      </c>
      <c r="E6" s="232">
        <v>77</v>
      </c>
      <c r="F6" s="232">
        <v>67</v>
      </c>
      <c r="G6" s="232">
        <v>62</v>
      </c>
    </row>
    <row r="7" spans="2:7" ht="16.2" customHeight="1" thickBot="1" x14ac:dyDescent="0.55000000000000004">
      <c r="B7" s="104" t="s">
        <v>470</v>
      </c>
      <c r="C7" s="233"/>
      <c r="D7" s="233"/>
      <c r="E7" s="233"/>
      <c r="F7" s="233"/>
      <c r="G7" s="233"/>
    </row>
    <row r="8" spans="2:7" ht="31.2" customHeight="1" thickBot="1" x14ac:dyDescent="0.55000000000000004">
      <c r="B8" s="104" t="s">
        <v>471</v>
      </c>
      <c r="C8" s="12"/>
      <c r="D8" s="13">
        <v>-0.79</v>
      </c>
      <c r="E8" s="13">
        <v>-0.89</v>
      </c>
      <c r="F8" s="13">
        <v>-0.9</v>
      </c>
      <c r="G8" s="13">
        <v>-0.91</v>
      </c>
    </row>
    <row r="9" spans="2:7" ht="14.7" customHeight="1" x14ac:dyDescent="0.5">
      <c r="B9" s="43" t="s">
        <v>472</v>
      </c>
      <c r="C9" s="232">
        <v>1333</v>
      </c>
      <c r="D9" s="232">
        <v>545</v>
      </c>
      <c r="E9" s="232">
        <v>446</v>
      </c>
      <c r="F9" s="232">
        <v>440</v>
      </c>
      <c r="G9" s="232">
        <v>435</v>
      </c>
    </row>
    <row r="10" spans="2:7" ht="15" customHeight="1" thickBot="1" x14ac:dyDescent="0.55000000000000004">
      <c r="B10" s="104" t="s">
        <v>473</v>
      </c>
      <c r="C10" s="233"/>
      <c r="D10" s="233"/>
      <c r="E10" s="233"/>
      <c r="F10" s="233"/>
      <c r="G10" s="233"/>
    </row>
    <row r="11" spans="2:7" ht="29.7" customHeight="1" thickBot="1" x14ac:dyDescent="0.55000000000000004">
      <c r="B11" s="104" t="s">
        <v>474</v>
      </c>
      <c r="C11" s="12"/>
      <c r="D11" s="13">
        <v>-0.59</v>
      </c>
      <c r="E11" s="13">
        <v>-0.67</v>
      </c>
      <c r="F11" s="13">
        <v>-0.67</v>
      </c>
      <c r="G11" s="13">
        <v>-0.67</v>
      </c>
    </row>
  </sheetData>
  <mergeCells count="12">
    <mergeCell ref="B4:B5"/>
    <mergeCell ref="C4:C5"/>
    <mergeCell ref="C6:C7"/>
    <mergeCell ref="D6:D7"/>
    <mergeCell ref="E6:E7"/>
    <mergeCell ref="G6:G7"/>
    <mergeCell ref="C9:C10"/>
    <mergeCell ref="D9:D10"/>
    <mergeCell ref="E9:E10"/>
    <mergeCell ref="F9:F10"/>
    <mergeCell ref="G9:G10"/>
    <mergeCell ref="F6:F7"/>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27E5D-99E1-4432-A2C0-E8C8D99F6C6E}">
  <sheetPr>
    <tabColor theme="5" tint="0.79998168889431442"/>
  </sheetPr>
  <dimension ref="B2:G24"/>
  <sheetViews>
    <sheetView showGridLines="0" topLeftCell="A28" workbookViewId="0">
      <selection activeCell="H8" sqref="H8"/>
    </sheetView>
  </sheetViews>
  <sheetFormatPr defaultRowHeight="14.35" x14ac:dyDescent="0.5"/>
  <cols>
    <col min="2" max="2" width="18.17578125" customWidth="1"/>
    <col min="3" max="3" width="15.1171875" customWidth="1"/>
    <col min="4" max="4" width="14.9375" customWidth="1"/>
    <col min="5" max="5" width="14.29296875" customWidth="1"/>
    <col min="6" max="6" width="17.703125" customWidth="1"/>
  </cols>
  <sheetData>
    <row r="2" spans="2:7" ht="18" x14ac:dyDescent="0.6">
      <c r="B2" s="5" t="s">
        <v>475</v>
      </c>
    </row>
    <row r="3" spans="2:7" ht="14.7" thickBot="1" x14ac:dyDescent="0.55000000000000004"/>
    <row r="4" spans="2:7" ht="15.35" thickBot="1" x14ac:dyDescent="0.55000000000000004">
      <c r="B4" s="161" t="s">
        <v>73</v>
      </c>
      <c r="C4" s="163" t="s">
        <v>74</v>
      </c>
      <c r="D4" s="164"/>
      <c r="E4" s="164"/>
      <c r="F4" s="165"/>
      <c r="G4" s="1"/>
    </row>
    <row r="5" spans="2:7" ht="15.35" thickBot="1" x14ac:dyDescent="0.55000000000000004">
      <c r="B5" s="162"/>
      <c r="C5" s="3" t="s">
        <v>64</v>
      </c>
      <c r="D5" s="3" t="s">
        <v>66</v>
      </c>
      <c r="E5" s="3" t="s">
        <v>68</v>
      </c>
      <c r="F5" s="3" t="s">
        <v>70</v>
      </c>
      <c r="G5" s="1"/>
    </row>
    <row r="6" spans="2:7" ht="32.35" thickBot="1" x14ac:dyDescent="0.55000000000000004">
      <c r="B6" s="83" t="s">
        <v>476</v>
      </c>
      <c r="C6" s="3">
        <v>2100</v>
      </c>
      <c r="D6" s="3">
        <v>1105</v>
      </c>
      <c r="E6" s="3">
        <v>965</v>
      </c>
      <c r="F6" s="3">
        <v>885</v>
      </c>
      <c r="G6" s="1"/>
    </row>
    <row r="7" spans="2:7" ht="121.5" customHeight="1" thickBot="1" x14ac:dyDescent="0.55000000000000004">
      <c r="B7" s="85" t="s">
        <v>76</v>
      </c>
      <c r="C7" s="3" t="s">
        <v>77</v>
      </c>
      <c r="D7" s="92" t="s">
        <v>477</v>
      </c>
      <c r="E7" s="3" t="s">
        <v>79</v>
      </c>
      <c r="F7" s="92" t="s">
        <v>80</v>
      </c>
      <c r="G7" s="1"/>
    </row>
    <row r="8" spans="2:7" ht="55" thickBot="1" x14ac:dyDescent="0.55000000000000004">
      <c r="B8" s="85" t="s">
        <v>81</v>
      </c>
      <c r="C8" s="92" t="s">
        <v>82</v>
      </c>
      <c r="D8" s="44" t="s">
        <v>83</v>
      </c>
      <c r="E8" s="92" t="s">
        <v>84</v>
      </c>
      <c r="F8" s="92" t="s">
        <v>85</v>
      </c>
      <c r="G8" s="1"/>
    </row>
    <row r="9" spans="2:7" x14ac:dyDescent="0.5">
      <c r="B9" s="244"/>
      <c r="C9" s="245"/>
      <c r="D9" s="245"/>
      <c r="E9" s="245"/>
      <c r="F9" s="246"/>
      <c r="G9" s="240"/>
    </row>
    <row r="10" spans="2:7" ht="14.7" thickBot="1" x14ac:dyDescent="0.55000000000000004">
      <c r="B10" s="247" t="s">
        <v>86</v>
      </c>
      <c r="C10" s="248"/>
      <c r="D10" s="248"/>
      <c r="E10" s="248"/>
      <c r="F10" s="249"/>
      <c r="G10" s="240"/>
    </row>
    <row r="11" spans="2:7" ht="137.25" customHeight="1" thickBot="1" x14ac:dyDescent="0.55000000000000004">
      <c r="B11" s="23" t="s">
        <v>87</v>
      </c>
      <c r="C11" s="89" t="s">
        <v>478</v>
      </c>
      <c r="D11" s="89" t="s">
        <v>89</v>
      </c>
      <c r="E11" s="89" t="s">
        <v>479</v>
      </c>
      <c r="F11" s="89" t="s">
        <v>480</v>
      </c>
      <c r="G11" s="1"/>
    </row>
    <row r="12" spans="2:7" ht="138" customHeight="1" thickBot="1" x14ac:dyDescent="0.55000000000000004">
      <c r="B12" s="85" t="s">
        <v>92</v>
      </c>
      <c r="C12" s="3" t="s">
        <v>93</v>
      </c>
      <c r="D12" s="92" t="s">
        <v>481</v>
      </c>
      <c r="E12" s="92" t="s">
        <v>482</v>
      </c>
      <c r="F12" s="92" t="s">
        <v>483</v>
      </c>
      <c r="G12" s="1"/>
    </row>
    <row r="13" spans="2:7" ht="232.7" thickBot="1" x14ac:dyDescent="0.55000000000000004">
      <c r="B13" s="85" t="s">
        <v>97</v>
      </c>
      <c r="C13" s="3" t="s">
        <v>98</v>
      </c>
      <c r="D13" s="92" t="s">
        <v>484</v>
      </c>
      <c r="E13" s="92" t="s">
        <v>485</v>
      </c>
      <c r="F13" s="92" t="s">
        <v>486</v>
      </c>
      <c r="G13" s="1"/>
    </row>
    <row r="14" spans="2:7" ht="27.7" thickBot="1" x14ac:dyDescent="0.55000000000000004">
      <c r="B14" s="23" t="s">
        <v>102</v>
      </c>
      <c r="C14" s="156"/>
      <c r="D14" s="157"/>
      <c r="E14" s="157"/>
      <c r="F14" s="158"/>
      <c r="G14" s="1"/>
    </row>
    <row r="15" spans="2:7" ht="127.5" customHeight="1" x14ac:dyDescent="0.5">
      <c r="B15" s="142" t="s">
        <v>103</v>
      </c>
      <c r="C15" s="151">
        <v>0</v>
      </c>
      <c r="D15" s="98">
        <v>289</v>
      </c>
      <c r="E15" s="98">
        <v>266</v>
      </c>
      <c r="F15" s="98">
        <v>211</v>
      </c>
      <c r="G15" s="240"/>
    </row>
    <row r="16" spans="2:7" ht="14.7" thickBot="1" x14ac:dyDescent="0.55000000000000004">
      <c r="B16" s="143"/>
      <c r="C16" s="152"/>
      <c r="D16" s="99" t="s">
        <v>104</v>
      </c>
      <c r="E16" s="99" t="s">
        <v>105</v>
      </c>
      <c r="F16" s="99" t="s">
        <v>106</v>
      </c>
      <c r="G16" s="240"/>
    </row>
    <row r="17" spans="2:7" ht="27.7" thickBot="1" x14ac:dyDescent="0.55000000000000004">
      <c r="B17" s="23" t="s">
        <v>107</v>
      </c>
      <c r="C17" s="87"/>
      <c r="D17" s="88"/>
      <c r="E17" s="88"/>
      <c r="F17" s="89"/>
      <c r="G17" s="105"/>
    </row>
    <row r="18" spans="2:7" ht="99" customHeight="1" x14ac:dyDescent="0.5">
      <c r="B18" s="151" t="s">
        <v>487</v>
      </c>
      <c r="C18" s="151">
        <v>0</v>
      </c>
      <c r="D18" s="98">
        <v>589</v>
      </c>
      <c r="E18" s="98">
        <v>651</v>
      </c>
      <c r="F18" s="98">
        <v>725</v>
      </c>
      <c r="G18" s="240"/>
    </row>
    <row r="19" spans="2:7" ht="14.7" thickBot="1" x14ac:dyDescent="0.55000000000000004">
      <c r="B19" s="152"/>
      <c r="C19" s="152"/>
      <c r="D19" s="99" t="s">
        <v>109</v>
      </c>
      <c r="E19" s="99" t="s">
        <v>110</v>
      </c>
      <c r="F19" s="99" t="s">
        <v>111</v>
      </c>
      <c r="G19" s="240"/>
    </row>
    <row r="20" spans="2:7" ht="99" customHeight="1" x14ac:dyDescent="0.5">
      <c r="B20" s="151" t="s">
        <v>488</v>
      </c>
      <c r="C20" s="151">
        <v>0</v>
      </c>
      <c r="D20" s="97">
        <v>879</v>
      </c>
      <c r="E20" s="97">
        <v>918</v>
      </c>
      <c r="F20" s="84">
        <v>936</v>
      </c>
      <c r="G20" s="105"/>
    </row>
    <row r="21" spans="2:7" ht="14.7" thickBot="1" x14ac:dyDescent="0.55000000000000004">
      <c r="B21" s="152"/>
      <c r="C21" s="152"/>
      <c r="D21" s="99" t="s">
        <v>113</v>
      </c>
      <c r="E21" s="99" t="s">
        <v>114</v>
      </c>
      <c r="F21" s="118" t="s">
        <v>115</v>
      </c>
      <c r="G21" s="105"/>
    </row>
    <row r="22" spans="2:7" ht="97.5" customHeight="1" x14ac:dyDescent="0.5">
      <c r="B22" s="142" t="s">
        <v>116</v>
      </c>
      <c r="C22" s="144" t="s">
        <v>489</v>
      </c>
      <c r="D22" s="145"/>
      <c r="E22" s="145"/>
      <c r="F22" s="146"/>
      <c r="G22" s="150"/>
    </row>
    <row r="23" spans="2:7" x14ac:dyDescent="0.5">
      <c r="B23" s="171"/>
      <c r="C23" s="241"/>
      <c r="D23" s="242"/>
      <c r="E23" s="242"/>
      <c r="F23" s="243"/>
      <c r="G23" s="150"/>
    </row>
    <row r="24" spans="2:7" ht="85.5" customHeight="1" thickBot="1" x14ac:dyDescent="0.55000000000000004">
      <c r="B24" s="143"/>
      <c r="C24" s="147" t="s">
        <v>665</v>
      </c>
      <c r="D24" s="148"/>
      <c r="E24" s="148"/>
      <c r="F24" s="149"/>
      <c r="G24" s="150"/>
    </row>
  </sheetData>
  <mergeCells count="19">
    <mergeCell ref="B4:B5"/>
    <mergeCell ref="C4:F4"/>
    <mergeCell ref="B9:F9"/>
    <mergeCell ref="B10:F10"/>
    <mergeCell ref="G9:G10"/>
    <mergeCell ref="C14:F14"/>
    <mergeCell ref="G22:G24"/>
    <mergeCell ref="B15:B16"/>
    <mergeCell ref="C15:C16"/>
    <mergeCell ref="G15:G16"/>
    <mergeCell ref="B18:B19"/>
    <mergeCell ref="C18:C19"/>
    <mergeCell ref="G18:G19"/>
    <mergeCell ref="B20:B21"/>
    <mergeCell ref="C20:C21"/>
    <mergeCell ref="B22:B24"/>
    <mergeCell ref="C22:F22"/>
    <mergeCell ref="C23:F23"/>
    <mergeCell ref="C24:F24"/>
  </mergeCell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3589E-265E-4625-ABE7-8D8D18A7B586}">
  <sheetPr>
    <tabColor theme="5" tint="0.79998168889431442"/>
  </sheetPr>
  <dimension ref="B2:C19"/>
  <sheetViews>
    <sheetView showGridLines="0" topLeftCell="A4" zoomScale="80" zoomScaleNormal="80" workbookViewId="0">
      <selection activeCell="B18" sqref="B18:C18"/>
    </sheetView>
  </sheetViews>
  <sheetFormatPr defaultRowHeight="14.35" x14ac:dyDescent="0.5"/>
  <cols>
    <col min="2" max="2" width="18" customWidth="1"/>
    <col min="3" max="3" width="73" customWidth="1"/>
  </cols>
  <sheetData>
    <row r="2" spans="2:3" ht="18" x14ac:dyDescent="0.6">
      <c r="B2" s="5" t="s">
        <v>490</v>
      </c>
    </row>
    <row r="3" spans="2:3" ht="14.7" thickBot="1" x14ac:dyDescent="0.55000000000000004"/>
    <row r="4" spans="2:3" ht="15.75" customHeight="1" thickBot="1" x14ac:dyDescent="0.55000000000000004">
      <c r="B4" s="250" t="s">
        <v>491</v>
      </c>
      <c r="C4" s="251"/>
    </row>
    <row r="5" spans="2:3" ht="82.5" customHeight="1" x14ac:dyDescent="0.5">
      <c r="B5" s="94" t="s">
        <v>492</v>
      </c>
      <c r="C5" s="142" t="s">
        <v>493</v>
      </c>
    </row>
    <row r="6" spans="2:3" ht="14.7" thickBot="1" x14ac:dyDescent="0.55000000000000004">
      <c r="B6" s="85" t="s">
        <v>494</v>
      </c>
      <c r="C6" s="143"/>
    </row>
    <row r="7" spans="2:3" ht="78" customHeight="1" x14ac:dyDescent="0.5">
      <c r="B7" s="94" t="s">
        <v>495</v>
      </c>
      <c r="C7" s="142" t="s">
        <v>496</v>
      </c>
    </row>
    <row r="8" spans="2:3" ht="14.7" thickBot="1" x14ac:dyDescent="0.55000000000000004">
      <c r="B8" s="85" t="s">
        <v>497</v>
      </c>
      <c r="C8" s="143"/>
    </row>
    <row r="9" spans="2:3" ht="102" customHeight="1" x14ac:dyDescent="0.5">
      <c r="B9" s="94" t="s">
        <v>498</v>
      </c>
      <c r="C9" s="142" t="s">
        <v>499</v>
      </c>
    </row>
    <row r="10" spans="2:3" ht="14.7" thickBot="1" x14ac:dyDescent="0.55000000000000004">
      <c r="B10" s="85" t="s">
        <v>500</v>
      </c>
      <c r="C10" s="143"/>
    </row>
    <row r="11" spans="2:3" ht="55.5" customHeight="1" x14ac:dyDescent="0.5">
      <c r="B11" s="94" t="s">
        <v>501</v>
      </c>
      <c r="C11" s="142" t="s">
        <v>502</v>
      </c>
    </row>
    <row r="12" spans="2:3" ht="14.7" thickBot="1" x14ac:dyDescent="0.55000000000000004">
      <c r="B12" s="85" t="s">
        <v>500</v>
      </c>
      <c r="C12" s="143"/>
    </row>
    <row r="13" spans="2:3" ht="55" thickBot="1" x14ac:dyDescent="0.55000000000000004">
      <c r="B13" s="85" t="s">
        <v>503</v>
      </c>
      <c r="C13" s="92" t="s">
        <v>504</v>
      </c>
    </row>
    <row r="14" spans="2:3" ht="27.7" thickBot="1" x14ac:dyDescent="0.55000000000000004">
      <c r="B14" s="85" t="s">
        <v>505</v>
      </c>
      <c r="C14" s="92" t="s">
        <v>506</v>
      </c>
    </row>
    <row r="15" spans="2:3" ht="82.35" thickBot="1" x14ac:dyDescent="0.55000000000000004">
      <c r="B15" s="85" t="s">
        <v>507</v>
      </c>
      <c r="C15" s="92" t="s">
        <v>508</v>
      </c>
    </row>
    <row r="16" spans="2:3" ht="27.7" thickBot="1" x14ac:dyDescent="0.55000000000000004">
      <c r="B16" s="85" t="s">
        <v>509</v>
      </c>
      <c r="C16" s="92" t="s">
        <v>510</v>
      </c>
    </row>
    <row r="17" spans="2:3" ht="27.7" thickBot="1" x14ac:dyDescent="0.55000000000000004">
      <c r="B17" s="85" t="s">
        <v>511</v>
      </c>
      <c r="C17" s="92" t="s">
        <v>706</v>
      </c>
    </row>
    <row r="18" spans="2:3" ht="14.7" thickBot="1" x14ac:dyDescent="0.55000000000000004">
      <c r="B18" s="250" t="s">
        <v>512</v>
      </c>
      <c r="C18" s="251"/>
    </row>
    <row r="19" spans="2:3" ht="41.35" thickBot="1" x14ac:dyDescent="0.55000000000000004">
      <c r="B19" s="85" t="s">
        <v>422</v>
      </c>
      <c r="C19" s="92" t="s">
        <v>513</v>
      </c>
    </row>
  </sheetData>
  <mergeCells count="6">
    <mergeCell ref="B18:C18"/>
    <mergeCell ref="B4:C4"/>
    <mergeCell ref="C5:C6"/>
    <mergeCell ref="C7:C8"/>
    <mergeCell ref="C9:C10"/>
    <mergeCell ref="C11:C12"/>
  </mergeCell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C2A5C-2878-4069-9C76-E9B422DE964D}">
  <sheetPr>
    <tabColor theme="5" tint="0.79998168889431442"/>
  </sheetPr>
  <dimension ref="B2:C10"/>
  <sheetViews>
    <sheetView showGridLines="0" workbookViewId="0">
      <selection activeCell="C5" sqref="C5"/>
    </sheetView>
  </sheetViews>
  <sheetFormatPr defaultRowHeight="14.35" x14ac:dyDescent="0.5"/>
  <cols>
    <col min="2" max="2" width="18.703125" customWidth="1"/>
    <col min="3" max="3" width="55.17578125" customWidth="1"/>
  </cols>
  <sheetData>
    <row r="2" spans="2:3" ht="18" x14ac:dyDescent="0.6">
      <c r="B2" s="5" t="s">
        <v>514</v>
      </c>
    </row>
    <row r="3" spans="2:3" ht="14.7" thickBot="1" x14ac:dyDescent="0.55000000000000004"/>
    <row r="4" spans="2:3" ht="121.5" customHeight="1" thickBot="1" x14ac:dyDescent="0.55000000000000004">
      <c r="B4" s="45" t="s">
        <v>515</v>
      </c>
      <c r="C4" s="89" t="s">
        <v>516</v>
      </c>
    </row>
    <row r="5" spans="2:3" ht="109.5" customHeight="1" thickBot="1" x14ac:dyDescent="0.55000000000000004">
      <c r="B5" s="103" t="s">
        <v>423</v>
      </c>
      <c r="C5" s="92" t="s">
        <v>517</v>
      </c>
    </row>
    <row r="6" spans="2:3" ht="41.35" thickBot="1" x14ac:dyDescent="0.55000000000000004">
      <c r="B6" s="103" t="s">
        <v>434</v>
      </c>
      <c r="C6" s="12" t="s">
        <v>518</v>
      </c>
    </row>
    <row r="7" spans="2:3" ht="45.75" customHeight="1" thickBot="1" x14ac:dyDescent="0.55000000000000004">
      <c r="B7" s="103" t="s">
        <v>519</v>
      </c>
      <c r="C7" s="12" t="s">
        <v>520</v>
      </c>
    </row>
    <row r="8" spans="2:3" ht="14.7" thickBot="1" x14ac:dyDescent="0.55000000000000004">
      <c r="B8" s="103" t="s">
        <v>521</v>
      </c>
      <c r="C8" s="12" t="s">
        <v>522</v>
      </c>
    </row>
    <row r="9" spans="2:3" ht="14.7" thickBot="1" x14ac:dyDescent="0.55000000000000004">
      <c r="B9" s="103" t="s">
        <v>523</v>
      </c>
      <c r="C9" s="12" t="s">
        <v>524</v>
      </c>
    </row>
    <row r="10" spans="2:3" ht="59.25" customHeight="1" thickBot="1" x14ac:dyDescent="0.55000000000000004">
      <c r="B10" s="103" t="s">
        <v>525</v>
      </c>
      <c r="C10" s="12" t="s">
        <v>526</v>
      </c>
    </row>
  </sheetData>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95297-69AB-45AA-A03B-48921CF7F7F8}">
  <sheetPr>
    <tabColor theme="5" tint="0.79998168889431442"/>
  </sheetPr>
  <dimension ref="B2:C70"/>
  <sheetViews>
    <sheetView showGridLines="0" topLeftCell="A64" workbookViewId="0">
      <selection activeCell="C75" sqref="C75"/>
    </sheetView>
  </sheetViews>
  <sheetFormatPr defaultRowHeight="14.35" x14ac:dyDescent="0.5"/>
  <cols>
    <col min="2" max="2" width="18.41015625" customWidth="1"/>
    <col min="3" max="3" width="54.8203125" customWidth="1"/>
  </cols>
  <sheetData>
    <row r="2" spans="2:3" ht="18" x14ac:dyDescent="0.6">
      <c r="B2" s="5" t="s">
        <v>527</v>
      </c>
    </row>
    <row r="4" spans="2:3" ht="14.7" thickBot="1" x14ac:dyDescent="0.55000000000000004">
      <c r="B4" s="46" t="s">
        <v>528</v>
      </c>
      <c r="C4" s="47" t="s">
        <v>529</v>
      </c>
    </row>
    <row r="5" spans="2:3" x14ac:dyDescent="0.5">
      <c r="B5" s="252" t="s">
        <v>530</v>
      </c>
      <c r="C5" s="48" t="s">
        <v>531</v>
      </c>
    </row>
    <row r="6" spans="2:3" ht="27.35" x14ac:dyDescent="0.5">
      <c r="B6" s="253"/>
      <c r="C6" s="49" t="s">
        <v>532</v>
      </c>
    </row>
    <row r="7" spans="2:3" ht="27.35" x14ac:dyDescent="0.5">
      <c r="B7" s="253"/>
      <c r="C7" s="49" t="s">
        <v>533</v>
      </c>
    </row>
    <row r="8" spans="2:3" ht="27.7" thickBot="1" x14ac:dyDescent="0.55000000000000004">
      <c r="B8" s="254"/>
      <c r="C8" s="50" t="s">
        <v>534</v>
      </c>
    </row>
    <row r="9" spans="2:3" ht="68.349999999999994" x14ac:dyDescent="0.5">
      <c r="B9" s="252" t="s">
        <v>535</v>
      </c>
      <c r="C9" s="48" t="s">
        <v>536</v>
      </c>
    </row>
    <row r="10" spans="2:3" x14ac:dyDescent="0.5">
      <c r="B10" s="253"/>
      <c r="C10" s="48"/>
    </row>
    <row r="11" spans="2:3" ht="14.7" thickBot="1" x14ac:dyDescent="0.55000000000000004">
      <c r="B11" s="254"/>
      <c r="C11" s="51" t="s">
        <v>537</v>
      </c>
    </row>
    <row r="12" spans="2:3" ht="41" x14ac:dyDescent="0.5">
      <c r="B12" s="252" t="s">
        <v>538</v>
      </c>
      <c r="C12" s="48" t="s">
        <v>539</v>
      </c>
    </row>
    <row r="13" spans="2:3" x14ac:dyDescent="0.5">
      <c r="B13" s="253"/>
      <c r="C13" s="48"/>
    </row>
    <row r="14" spans="2:3" x14ac:dyDescent="0.5">
      <c r="B14" s="253"/>
      <c r="C14" s="48" t="s">
        <v>540</v>
      </c>
    </row>
    <row r="15" spans="2:3" ht="27.35" x14ac:dyDescent="0.5">
      <c r="B15" s="253"/>
      <c r="C15" s="49" t="s">
        <v>742</v>
      </c>
    </row>
    <row r="16" spans="2:3" ht="41" x14ac:dyDescent="0.5">
      <c r="B16" s="253"/>
      <c r="C16" s="49" t="s">
        <v>541</v>
      </c>
    </row>
    <row r="17" spans="2:3" x14ac:dyDescent="0.5">
      <c r="B17" s="253"/>
      <c r="C17" s="48" t="s">
        <v>542</v>
      </c>
    </row>
    <row r="18" spans="2:3" ht="41" x14ac:dyDescent="0.5">
      <c r="B18" s="253"/>
      <c r="C18" s="49" t="s">
        <v>543</v>
      </c>
    </row>
    <row r="19" spans="2:3" ht="41" x14ac:dyDescent="0.5">
      <c r="B19" s="253"/>
      <c r="C19" s="49" t="s">
        <v>544</v>
      </c>
    </row>
    <row r="20" spans="2:3" ht="82" x14ac:dyDescent="0.5">
      <c r="B20" s="253"/>
      <c r="C20" s="49" t="s">
        <v>545</v>
      </c>
    </row>
    <row r="21" spans="2:3" x14ac:dyDescent="0.5">
      <c r="B21" s="253"/>
      <c r="C21" s="48" t="s">
        <v>546</v>
      </c>
    </row>
    <row r="22" spans="2:3" ht="27.7" thickBot="1" x14ac:dyDescent="0.55000000000000004">
      <c r="B22" s="254"/>
      <c r="C22" s="49" t="s">
        <v>547</v>
      </c>
    </row>
    <row r="23" spans="2:3" ht="41.7" x14ac:dyDescent="0.5">
      <c r="B23" s="256" t="s">
        <v>548</v>
      </c>
      <c r="C23" s="65" t="s">
        <v>549</v>
      </c>
    </row>
    <row r="24" spans="2:3" ht="41.35" thickBot="1" x14ac:dyDescent="0.55000000000000004">
      <c r="B24" s="257"/>
      <c r="C24" s="117" t="s">
        <v>550</v>
      </c>
    </row>
    <row r="25" spans="2:3" ht="55.7" thickBot="1" x14ac:dyDescent="0.55000000000000004">
      <c r="B25" s="129" t="s">
        <v>551</v>
      </c>
      <c r="C25" s="130" t="s">
        <v>743</v>
      </c>
    </row>
    <row r="26" spans="2:3" ht="27.35" x14ac:dyDescent="0.5">
      <c r="B26" s="256" t="s">
        <v>552</v>
      </c>
      <c r="C26" s="116" t="s">
        <v>553</v>
      </c>
    </row>
    <row r="27" spans="2:3" x14ac:dyDescent="0.5">
      <c r="B27" s="258"/>
      <c r="C27" s="131" t="s">
        <v>554</v>
      </c>
    </row>
    <row r="28" spans="2:3" x14ac:dyDescent="0.5">
      <c r="B28" s="258"/>
      <c r="C28" s="131" t="s">
        <v>555</v>
      </c>
    </row>
    <row r="29" spans="2:3" x14ac:dyDescent="0.5">
      <c r="B29" s="258"/>
      <c r="C29" s="131" t="s">
        <v>556</v>
      </c>
    </row>
    <row r="30" spans="2:3" x14ac:dyDescent="0.5">
      <c r="B30" s="258"/>
      <c r="C30" s="131" t="s">
        <v>557</v>
      </c>
    </row>
    <row r="31" spans="2:3" x14ac:dyDescent="0.5">
      <c r="B31" s="258"/>
      <c r="C31" s="131" t="s">
        <v>558</v>
      </c>
    </row>
    <row r="32" spans="2:3" x14ac:dyDescent="0.5">
      <c r="B32" s="258"/>
      <c r="C32" s="131" t="s">
        <v>559</v>
      </c>
    </row>
    <row r="33" spans="2:3" x14ac:dyDescent="0.5">
      <c r="B33" s="258"/>
      <c r="C33" s="131" t="s">
        <v>560</v>
      </c>
    </row>
    <row r="34" spans="2:3" x14ac:dyDescent="0.5">
      <c r="B34" s="258"/>
      <c r="C34" s="131" t="s">
        <v>561</v>
      </c>
    </row>
    <row r="35" spans="2:3" x14ac:dyDescent="0.5">
      <c r="B35" s="258"/>
      <c r="C35" s="131" t="s">
        <v>562</v>
      </c>
    </row>
    <row r="36" spans="2:3" ht="54.7" x14ac:dyDescent="0.5">
      <c r="B36" s="258"/>
      <c r="C36" s="119" t="s">
        <v>563</v>
      </c>
    </row>
    <row r="37" spans="2:3" x14ac:dyDescent="0.5">
      <c r="B37" s="258"/>
      <c r="C37" s="119"/>
    </row>
    <row r="38" spans="2:3" ht="41" x14ac:dyDescent="0.5">
      <c r="B38" s="258"/>
      <c r="C38" s="119" t="s">
        <v>564</v>
      </c>
    </row>
    <row r="39" spans="2:3" x14ac:dyDescent="0.5">
      <c r="B39" s="258"/>
      <c r="C39" s="119"/>
    </row>
    <row r="40" spans="2:3" ht="69" x14ac:dyDescent="0.5">
      <c r="B40" s="258"/>
      <c r="C40" s="66" t="s">
        <v>744</v>
      </c>
    </row>
    <row r="41" spans="2:3" x14ac:dyDescent="0.5">
      <c r="B41" s="258"/>
      <c r="C41" s="119"/>
    </row>
    <row r="42" spans="2:3" ht="95.7" x14ac:dyDescent="0.5">
      <c r="B42" s="258"/>
      <c r="C42" s="119" t="s">
        <v>565</v>
      </c>
    </row>
    <row r="43" spans="2:3" x14ac:dyDescent="0.5">
      <c r="B43" s="258"/>
      <c r="C43" s="119"/>
    </row>
    <row r="44" spans="2:3" ht="27.7" thickBot="1" x14ac:dyDescent="0.55000000000000004">
      <c r="B44" s="257"/>
      <c r="C44" s="117" t="s">
        <v>566</v>
      </c>
    </row>
    <row r="45" spans="2:3" ht="41" x14ac:dyDescent="0.5">
      <c r="B45" s="252" t="s">
        <v>567</v>
      </c>
      <c r="C45" s="48" t="s">
        <v>568</v>
      </c>
    </row>
    <row r="46" spans="2:3" x14ac:dyDescent="0.5">
      <c r="B46" s="253"/>
      <c r="C46" s="48"/>
    </row>
    <row r="47" spans="2:3" ht="55" thickBot="1" x14ac:dyDescent="0.55000000000000004">
      <c r="B47" s="254"/>
      <c r="C47" s="51" t="s">
        <v>569</v>
      </c>
    </row>
    <row r="48" spans="2:3" ht="55" thickBot="1" x14ac:dyDescent="0.55000000000000004">
      <c r="B48" s="108" t="s">
        <v>570</v>
      </c>
      <c r="C48" s="51" t="s">
        <v>571</v>
      </c>
    </row>
    <row r="49" spans="2:3" ht="27.35" x14ac:dyDescent="0.5">
      <c r="B49" s="252" t="s">
        <v>572</v>
      </c>
      <c r="C49" s="116" t="s">
        <v>573</v>
      </c>
    </row>
    <row r="50" spans="2:3" x14ac:dyDescent="0.5">
      <c r="B50" s="253"/>
      <c r="C50" s="119"/>
    </row>
    <row r="51" spans="2:3" ht="27.35" x14ac:dyDescent="0.5">
      <c r="B51" s="253"/>
      <c r="C51" s="119" t="s">
        <v>574</v>
      </c>
    </row>
    <row r="52" spans="2:3" x14ac:dyDescent="0.5">
      <c r="B52" s="253"/>
      <c r="C52" s="132"/>
    </row>
    <row r="53" spans="2:3" x14ac:dyDescent="0.5">
      <c r="B53" s="253"/>
      <c r="C53" s="119" t="s">
        <v>575</v>
      </c>
    </row>
    <row r="54" spans="2:3" x14ac:dyDescent="0.5">
      <c r="B54" s="253"/>
      <c r="C54" s="119"/>
    </row>
    <row r="55" spans="2:3" ht="41" x14ac:dyDescent="0.5">
      <c r="B55" s="253"/>
      <c r="C55" s="133" t="s">
        <v>576</v>
      </c>
    </row>
    <row r="56" spans="2:3" ht="82.7" x14ac:dyDescent="0.5">
      <c r="B56" s="253"/>
      <c r="C56" s="134" t="s">
        <v>745</v>
      </c>
    </row>
    <row r="57" spans="2:3" ht="27.35" x14ac:dyDescent="0.5">
      <c r="B57" s="253"/>
      <c r="C57" s="135" t="s">
        <v>577</v>
      </c>
    </row>
    <row r="58" spans="2:3" ht="54.7" x14ac:dyDescent="0.5">
      <c r="B58" s="253"/>
      <c r="C58" s="133" t="s">
        <v>578</v>
      </c>
    </row>
    <row r="59" spans="2:3" ht="54.7" x14ac:dyDescent="0.5">
      <c r="B59" s="253"/>
      <c r="C59" s="135" t="s">
        <v>579</v>
      </c>
    </row>
    <row r="60" spans="2:3" ht="55" thickBot="1" x14ac:dyDescent="0.55000000000000004">
      <c r="B60" s="254"/>
      <c r="C60" s="136" t="s">
        <v>580</v>
      </c>
    </row>
    <row r="61" spans="2:3" ht="41.35" thickBot="1" x14ac:dyDescent="0.55000000000000004">
      <c r="B61" s="108" t="s">
        <v>581</v>
      </c>
      <c r="C61" s="51" t="s">
        <v>582</v>
      </c>
    </row>
    <row r="62" spans="2:3" ht="54.7" x14ac:dyDescent="0.5">
      <c r="B62" s="252" t="s">
        <v>583</v>
      </c>
      <c r="C62" s="48" t="s">
        <v>584</v>
      </c>
    </row>
    <row r="63" spans="2:3" ht="54.7" x14ac:dyDescent="0.5">
      <c r="B63" s="255"/>
      <c r="C63" s="52" t="s">
        <v>585</v>
      </c>
    </row>
    <row r="66" spans="2:2" ht="15.35" x14ac:dyDescent="0.5">
      <c r="B66" s="8" t="s">
        <v>746</v>
      </c>
    </row>
    <row r="67" spans="2:2" ht="15.35" x14ac:dyDescent="0.5">
      <c r="B67" s="8" t="s">
        <v>747</v>
      </c>
    </row>
    <row r="68" spans="2:2" ht="15.35" x14ac:dyDescent="0.5">
      <c r="B68" s="8" t="s">
        <v>748</v>
      </c>
    </row>
    <row r="69" spans="2:2" ht="15.35" x14ac:dyDescent="0.5">
      <c r="B69" s="8" t="s">
        <v>749</v>
      </c>
    </row>
    <row r="70" spans="2:2" x14ac:dyDescent="0.5">
      <c r="B70" s="59"/>
    </row>
  </sheetData>
  <mergeCells count="8">
    <mergeCell ref="B49:B60"/>
    <mergeCell ref="B62:B63"/>
    <mergeCell ref="B5:B8"/>
    <mergeCell ref="B9:B11"/>
    <mergeCell ref="B12:B22"/>
    <mergeCell ref="B23:B24"/>
    <mergeCell ref="B26:B44"/>
    <mergeCell ref="B45:B47"/>
  </mergeCells>
  <phoneticPr fontId="21" type="noConversion"/>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C4954-F662-489E-9820-1863BB63274E}">
  <sheetPr>
    <tabColor theme="5" tint="0.79998168889431442"/>
  </sheetPr>
  <dimension ref="B2:C17"/>
  <sheetViews>
    <sheetView showGridLines="0" topLeftCell="A4" workbookViewId="0">
      <selection activeCell="B13" sqref="B13"/>
    </sheetView>
  </sheetViews>
  <sheetFormatPr defaultRowHeight="14.35" x14ac:dyDescent="0.5"/>
  <cols>
    <col min="2" max="2" width="27.5859375" customWidth="1"/>
    <col min="3" max="3" width="36.5859375" customWidth="1"/>
  </cols>
  <sheetData>
    <row r="2" spans="2:3" ht="18" x14ac:dyDescent="0.6">
      <c r="B2" s="5" t="s">
        <v>586</v>
      </c>
    </row>
    <row r="3" spans="2:3" ht="14.7" thickBot="1" x14ac:dyDescent="0.55000000000000004"/>
    <row r="4" spans="2:3" ht="45.35" thickBot="1" x14ac:dyDescent="0.55000000000000004">
      <c r="B4" s="53" t="s">
        <v>233</v>
      </c>
      <c r="C4" s="54" t="s">
        <v>587</v>
      </c>
    </row>
    <row r="5" spans="2:3" ht="60.35" thickBot="1" x14ac:dyDescent="0.55000000000000004">
      <c r="B5" s="55" t="s">
        <v>157</v>
      </c>
      <c r="C5" s="28" t="s">
        <v>588</v>
      </c>
    </row>
    <row r="6" spans="2:3" ht="75.349999999999994" thickBot="1" x14ac:dyDescent="0.55000000000000004">
      <c r="B6" s="55" t="s">
        <v>159</v>
      </c>
      <c r="C6" s="28" t="s">
        <v>589</v>
      </c>
    </row>
    <row r="7" spans="2:3" ht="45.35" thickBot="1" x14ac:dyDescent="0.55000000000000004">
      <c r="B7" s="55" t="s">
        <v>161</v>
      </c>
      <c r="C7" s="28" t="s">
        <v>590</v>
      </c>
    </row>
    <row r="8" spans="2:3" ht="45.35" thickBot="1" x14ac:dyDescent="0.55000000000000004">
      <c r="B8" s="55" t="s">
        <v>162</v>
      </c>
      <c r="C8" s="28" t="s">
        <v>591</v>
      </c>
    </row>
    <row r="9" spans="2:3" ht="30.35" thickBot="1" x14ac:dyDescent="0.55000000000000004">
      <c r="B9" s="55" t="s">
        <v>164</v>
      </c>
      <c r="C9" s="28" t="s">
        <v>592</v>
      </c>
    </row>
    <row r="10" spans="2:3" ht="30.35" thickBot="1" x14ac:dyDescent="0.55000000000000004">
      <c r="B10" s="55" t="s">
        <v>166</v>
      </c>
      <c r="C10" s="28" t="s">
        <v>593</v>
      </c>
    </row>
    <row r="11" spans="2:3" ht="15.35" thickBot="1" x14ac:dyDescent="0.55000000000000004">
      <c r="B11" s="55" t="s">
        <v>244</v>
      </c>
      <c r="C11" s="28" t="s">
        <v>594</v>
      </c>
    </row>
    <row r="12" spans="2:3" ht="30.35" thickBot="1" x14ac:dyDescent="0.55000000000000004">
      <c r="B12" s="69" t="s">
        <v>751</v>
      </c>
      <c r="C12" s="28" t="s">
        <v>595</v>
      </c>
    </row>
    <row r="13" spans="2:3" ht="30.35" thickBot="1" x14ac:dyDescent="0.55000000000000004">
      <c r="B13" s="55" t="s">
        <v>170</v>
      </c>
      <c r="C13" s="28" t="s">
        <v>596</v>
      </c>
    </row>
    <row r="14" spans="2:3" ht="30.35" thickBot="1" x14ac:dyDescent="0.55000000000000004">
      <c r="B14" s="56" t="s">
        <v>597</v>
      </c>
      <c r="C14" s="28" t="s">
        <v>598</v>
      </c>
    </row>
    <row r="16" spans="2:3" x14ac:dyDescent="0.5">
      <c r="B16" s="59"/>
    </row>
    <row r="17" spans="2:2" x14ac:dyDescent="0.5">
      <c r="B17" s="60" t="s">
        <v>750</v>
      </c>
    </row>
  </sheetData>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4E22E-4A8B-4DDC-8DCD-9D8991B66E38}">
  <sheetPr>
    <tabColor theme="5" tint="0.79998168889431442"/>
  </sheetPr>
  <dimension ref="B2:C12"/>
  <sheetViews>
    <sheetView showGridLines="0" topLeftCell="A19" workbookViewId="0">
      <selection activeCell="I19" sqref="I19"/>
    </sheetView>
  </sheetViews>
  <sheetFormatPr defaultRowHeight="14.35" x14ac:dyDescent="0.5"/>
  <cols>
    <col min="2" max="2" width="18.17578125" customWidth="1"/>
    <col min="3" max="3" width="36.41015625" customWidth="1"/>
  </cols>
  <sheetData>
    <row r="2" spans="2:3" ht="18" x14ac:dyDescent="0.6">
      <c r="B2" s="5" t="s">
        <v>599</v>
      </c>
    </row>
    <row r="3" spans="2:3" ht="14.7" thickBot="1" x14ac:dyDescent="0.55000000000000004"/>
    <row r="4" spans="2:3" x14ac:dyDescent="0.5">
      <c r="B4" s="161" t="s">
        <v>600</v>
      </c>
      <c r="C4" s="161" t="s">
        <v>601</v>
      </c>
    </row>
    <row r="5" spans="2:3" ht="14.7" thickBot="1" x14ac:dyDescent="0.55000000000000004">
      <c r="B5" s="162"/>
      <c r="C5" s="162"/>
    </row>
    <row r="6" spans="2:3" ht="123.35" thickBot="1" x14ac:dyDescent="0.55000000000000004">
      <c r="B6" s="102" t="s">
        <v>602</v>
      </c>
      <c r="C6" s="12" t="s">
        <v>603</v>
      </c>
    </row>
    <row r="7" spans="2:3" ht="150.69999999999999" thickBot="1" x14ac:dyDescent="0.55000000000000004">
      <c r="B7" s="102" t="s">
        <v>604</v>
      </c>
      <c r="C7" s="12" t="s">
        <v>605</v>
      </c>
    </row>
    <row r="8" spans="2:3" ht="84" customHeight="1" x14ac:dyDescent="0.5">
      <c r="B8" s="142" t="s">
        <v>341</v>
      </c>
      <c r="C8" s="232" t="s">
        <v>606</v>
      </c>
    </row>
    <row r="9" spans="2:3" ht="14.7" thickBot="1" x14ac:dyDescent="0.55000000000000004">
      <c r="B9" s="143"/>
      <c r="C9" s="233"/>
    </row>
    <row r="10" spans="2:3" ht="164.35" thickBot="1" x14ac:dyDescent="0.55000000000000004">
      <c r="B10" s="102" t="s">
        <v>607</v>
      </c>
      <c r="C10" s="92" t="s">
        <v>608</v>
      </c>
    </row>
    <row r="11" spans="2:3" ht="123.35" thickBot="1" x14ac:dyDescent="0.55000000000000004">
      <c r="B11" s="102" t="s">
        <v>342</v>
      </c>
      <c r="C11" s="12" t="s">
        <v>609</v>
      </c>
    </row>
    <row r="12" spans="2:3" ht="68.7" thickBot="1" x14ac:dyDescent="0.55000000000000004">
      <c r="B12" s="102" t="s">
        <v>339</v>
      </c>
      <c r="C12" s="12" t="s">
        <v>610</v>
      </c>
    </row>
  </sheetData>
  <mergeCells count="4">
    <mergeCell ref="B4:B5"/>
    <mergeCell ref="C4:C5"/>
    <mergeCell ref="B8:B9"/>
    <mergeCell ref="C8:C9"/>
  </mergeCell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71562-A8AE-4113-8986-60C412151E47}">
  <sheetPr>
    <tabColor theme="5" tint="0.79998168889431442"/>
  </sheetPr>
  <dimension ref="B2:E15"/>
  <sheetViews>
    <sheetView showGridLines="0" workbookViewId="0">
      <selection activeCell="B15" sqref="B15"/>
    </sheetView>
  </sheetViews>
  <sheetFormatPr defaultRowHeight="14.35" x14ac:dyDescent="0.5"/>
  <cols>
    <col min="2" max="2" width="27.41015625" customWidth="1"/>
    <col min="3" max="3" width="27.5859375" customWidth="1"/>
    <col min="4" max="4" width="27.17578125" customWidth="1"/>
    <col min="5" max="5" width="27.5859375" customWidth="1"/>
  </cols>
  <sheetData>
    <row r="2" spans="2:5" ht="18" x14ac:dyDescent="0.6">
      <c r="B2" s="5" t="s">
        <v>611</v>
      </c>
    </row>
    <row r="3" spans="2:5" ht="14.7" thickBot="1" x14ac:dyDescent="0.55000000000000004"/>
    <row r="4" spans="2:5" ht="14.7" thickBot="1" x14ac:dyDescent="0.55000000000000004">
      <c r="B4" s="45" t="s">
        <v>612</v>
      </c>
      <c r="C4" s="11" t="s">
        <v>613</v>
      </c>
      <c r="D4" s="11" t="s">
        <v>614</v>
      </c>
      <c r="E4" s="11" t="s">
        <v>615</v>
      </c>
    </row>
    <row r="5" spans="2:5" ht="55" thickBot="1" x14ac:dyDescent="0.55000000000000004">
      <c r="B5" s="102" t="s">
        <v>616</v>
      </c>
      <c r="C5" s="12" t="s">
        <v>617</v>
      </c>
      <c r="D5" s="12" t="s">
        <v>618</v>
      </c>
      <c r="E5" s="12" t="s">
        <v>619</v>
      </c>
    </row>
    <row r="6" spans="2:5" ht="27.7" thickBot="1" x14ac:dyDescent="0.55000000000000004">
      <c r="B6" s="102" t="s">
        <v>616</v>
      </c>
      <c r="C6" s="12" t="s">
        <v>617</v>
      </c>
      <c r="D6" s="12" t="s">
        <v>620</v>
      </c>
      <c r="E6" s="12" t="s">
        <v>621</v>
      </c>
    </row>
    <row r="7" spans="2:5" ht="27.7" thickBot="1" x14ac:dyDescent="0.55000000000000004">
      <c r="B7" s="102" t="s">
        <v>166</v>
      </c>
      <c r="C7" s="12" t="s">
        <v>617</v>
      </c>
      <c r="D7" s="12" t="s">
        <v>622</v>
      </c>
      <c r="E7" s="12" t="s">
        <v>623</v>
      </c>
    </row>
    <row r="8" spans="2:5" ht="27.7" thickBot="1" x14ac:dyDescent="0.55000000000000004">
      <c r="B8" s="102" t="s">
        <v>624</v>
      </c>
      <c r="C8" s="12" t="s">
        <v>617</v>
      </c>
      <c r="D8" s="12" t="s">
        <v>625</v>
      </c>
      <c r="E8" s="70" t="s">
        <v>752</v>
      </c>
    </row>
    <row r="9" spans="2:5" ht="41.35" thickBot="1" x14ac:dyDescent="0.55000000000000004">
      <c r="B9" s="102" t="s">
        <v>624</v>
      </c>
      <c r="C9" s="12" t="s">
        <v>423</v>
      </c>
      <c r="D9" s="12" t="s">
        <v>626</v>
      </c>
      <c r="E9" s="12" t="s">
        <v>707</v>
      </c>
    </row>
    <row r="10" spans="2:5" ht="27.7" thickBot="1" x14ac:dyDescent="0.55000000000000004">
      <c r="B10" s="102" t="s">
        <v>164</v>
      </c>
      <c r="C10" s="12" t="s">
        <v>423</v>
      </c>
      <c r="D10" s="12" t="s">
        <v>627</v>
      </c>
      <c r="E10" s="12" t="s">
        <v>628</v>
      </c>
    </row>
    <row r="11" spans="2:5" ht="27.7" thickBot="1" x14ac:dyDescent="0.55000000000000004">
      <c r="B11" s="102" t="s">
        <v>629</v>
      </c>
      <c r="C11" s="12" t="s">
        <v>422</v>
      </c>
      <c r="D11" s="12" t="s">
        <v>630</v>
      </c>
      <c r="E11" s="12" t="s">
        <v>631</v>
      </c>
    </row>
    <row r="13" spans="2:5" x14ac:dyDescent="0.5">
      <c r="B13" s="59"/>
    </row>
    <row r="14" spans="2:5" x14ac:dyDescent="0.5">
      <c r="B14" s="60" t="s">
        <v>753</v>
      </c>
    </row>
    <row r="15" spans="2:5" x14ac:dyDescent="0.5">
      <c r="B15" s="59"/>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C6104-8D7F-4AD5-905B-96F431375715}">
  <sheetPr>
    <tabColor theme="5" tint="0.79998168889431442"/>
  </sheetPr>
  <dimension ref="B2:G24"/>
  <sheetViews>
    <sheetView showGridLines="0" topLeftCell="A7" workbookViewId="0">
      <selection activeCell="E26" sqref="E26"/>
    </sheetView>
  </sheetViews>
  <sheetFormatPr defaultRowHeight="14.35" x14ac:dyDescent="0.5"/>
  <cols>
    <col min="2" max="2" width="18.41015625" customWidth="1"/>
    <col min="3" max="4" width="18.17578125" customWidth="1"/>
    <col min="5" max="5" width="18.41015625" customWidth="1"/>
    <col min="6" max="6" width="18.17578125" customWidth="1"/>
  </cols>
  <sheetData>
    <row r="2" spans="2:7" ht="18" x14ac:dyDescent="0.6">
      <c r="B2" s="5" t="s">
        <v>72</v>
      </c>
    </row>
    <row r="3" spans="2:7" ht="14.7" thickBot="1" x14ac:dyDescent="0.55000000000000004"/>
    <row r="4" spans="2:7" ht="15.75" customHeight="1" thickBot="1" x14ac:dyDescent="0.55000000000000004">
      <c r="B4" s="161" t="s">
        <v>73</v>
      </c>
      <c r="C4" s="163" t="s">
        <v>74</v>
      </c>
      <c r="D4" s="164"/>
      <c r="E4" s="164"/>
      <c r="F4" s="165"/>
      <c r="G4" s="1"/>
    </row>
    <row r="5" spans="2:7" ht="30.75" customHeight="1" thickBot="1" x14ac:dyDescent="0.55000000000000004">
      <c r="B5" s="162"/>
      <c r="C5" s="3" t="s">
        <v>64</v>
      </c>
      <c r="D5" s="3" t="s">
        <v>66</v>
      </c>
      <c r="E5" s="3" t="s">
        <v>68</v>
      </c>
      <c r="F5" s="3" t="s">
        <v>70</v>
      </c>
      <c r="G5" s="1"/>
    </row>
    <row r="6" spans="2:7" ht="49.5" customHeight="1" thickBot="1" x14ac:dyDescent="0.55000000000000004">
      <c r="B6" s="83" t="s">
        <v>75</v>
      </c>
      <c r="C6" s="3">
        <v>2100</v>
      </c>
      <c r="D6" s="3">
        <v>1105</v>
      </c>
      <c r="E6" s="3">
        <v>965</v>
      </c>
      <c r="F6" s="3">
        <v>885</v>
      </c>
      <c r="G6" s="1"/>
    </row>
    <row r="7" spans="2:7" ht="112.5" customHeight="1" x14ac:dyDescent="0.5">
      <c r="B7" s="142" t="s">
        <v>76</v>
      </c>
      <c r="C7" s="161" t="s">
        <v>77</v>
      </c>
      <c r="D7" s="142" t="s">
        <v>78</v>
      </c>
      <c r="E7" s="161" t="s">
        <v>79</v>
      </c>
      <c r="F7" s="142" t="s">
        <v>80</v>
      </c>
      <c r="G7" s="150"/>
    </row>
    <row r="8" spans="2:7" ht="14.7" thickBot="1" x14ac:dyDescent="0.55000000000000004">
      <c r="B8" s="143"/>
      <c r="C8" s="162"/>
      <c r="D8" s="143"/>
      <c r="E8" s="162"/>
      <c r="F8" s="143"/>
      <c r="G8" s="150"/>
    </row>
    <row r="9" spans="2:7" ht="98.25" customHeight="1" x14ac:dyDescent="0.5">
      <c r="B9" s="142" t="s">
        <v>81</v>
      </c>
      <c r="C9" s="142" t="s">
        <v>82</v>
      </c>
      <c r="D9" s="159" t="s">
        <v>83</v>
      </c>
      <c r="E9" s="142" t="s">
        <v>84</v>
      </c>
      <c r="F9" s="142" t="s">
        <v>85</v>
      </c>
      <c r="G9" s="150"/>
    </row>
    <row r="10" spans="2:7" ht="14.7" thickBot="1" x14ac:dyDescent="0.55000000000000004">
      <c r="B10" s="143"/>
      <c r="C10" s="143"/>
      <c r="D10" s="160"/>
      <c r="E10" s="143"/>
      <c r="F10" s="143"/>
      <c r="G10" s="150"/>
    </row>
    <row r="11" spans="2:7" ht="15.75" customHeight="1" thickBot="1" x14ac:dyDescent="0.55000000000000004">
      <c r="B11" s="153" t="s">
        <v>86</v>
      </c>
      <c r="C11" s="154"/>
      <c r="D11" s="154"/>
      <c r="E11" s="154"/>
      <c r="F11" s="155"/>
      <c r="G11" s="1"/>
    </row>
    <row r="12" spans="2:7" ht="139.5" customHeight="1" thickBot="1" x14ac:dyDescent="0.55000000000000004">
      <c r="B12" s="85" t="s">
        <v>87</v>
      </c>
      <c r="C12" s="92" t="s">
        <v>88</v>
      </c>
      <c r="D12" s="92" t="s">
        <v>89</v>
      </c>
      <c r="E12" s="92" t="s">
        <v>90</v>
      </c>
      <c r="F12" s="92" t="s">
        <v>91</v>
      </c>
      <c r="G12" s="1"/>
    </row>
    <row r="13" spans="2:7" ht="137.25" customHeight="1" thickBot="1" x14ac:dyDescent="0.55000000000000004">
      <c r="B13" s="85" t="s">
        <v>92</v>
      </c>
      <c r="C13" s="3" t="s">
        <v>93</v>
      </c>
      <c r="D13" s="92" t="s">
        <v>94</v>
      </c>
      <c r="E13" s="92" t="s">
        <v>95</v>
      </c>
      <c r="F13" s="92" t="s">
        <v>96</v>
      </c>
      <c r="G13" s="1"/>
    </row>
    <row r="14" spans="2:7" ht="219.75" customHeight="1" thickBot="1" x14ac:dyDescent="0.55000000000000004">
      <c r="B14" s="85" t="s">
        <v>97</v>
      </c>
      <c r="C14" s="3" t="s">
        <v>98</v>
      </c>
      <c r="D14" s="92" t="s">
        <v>99</v>
      </c>
      <c r="E14" s="92" t="s">
        <v>100</v>
      </c>
      <c r="F14" s="92" t="s">
        <v>101</v>
      </c>
      <c r="G14" s="1"/>
    </row>
    <row r="15" spans="2:7" ht="72" customHeight="1" thickBot="1" x14ac:dyDescent="0.55000000000000004">
      <c r="B15" s="85" t="s">
        <v>102</v>
      </c>
      <c r="C15" s="156"/>
      <c r="D15" s="157"/>
      <c r="E15" s="157"/>
      <c r="F15" s="158"/>
      <c r="G15" s="1"/>
    </row>
    <row r="16" spans="2:7" ht="127.5" customHeight="1" x14ac:dyDescent="0.5">
      <c r="B16" s="142" t="s">
        <v>103</v>
      </c>
      <c r="C16" s="151">
        <v>0</v>
      </c>
      <c r="D16" s="98">
        <v>289</v>
      </c>
      <c r="E16" s="98">
        <v>266</v>
      </c>
      <c r="F16" s="98">
        <v>211</v>
      </c>
      <c r="G16" s="150"/>
    </row>
    <row r="17" spans="2:7" ht="29.25" customHeight="1" thickBot="1" x14ac:dyDescent="0.55000000000000004">
      <c r="B17" s="143"/>
      <c r="C17" s="152"/>
      <c r="D17" s="99" t="s">
        <v>104</v>
      </c>
      <c r="E17" s="99" t="s">
        <v>105</v>
      </c>
      <c r="F17" s="99" t="s">
        <v>106</v>
      </c>
      <c r="G17" s="150"/>
    </row>
    <row r="18" spans="2:7" ht="43.5" customHeight="1" thickBot="1" x14ac:dyDescent="0.55000000000000004">
      <c r="B18" s="85" t="s">
        <v>107</v>
      </c>
      <c r="C18" s="87"/>
      <c r="D18" s="88"/>
      <c r="E18" s="88"/>
      <c r="F18" s="89"/>
      <c r="G18" s="105"/>
    </row>
    <row r="19" spans="2:7" ht="99" customHeight="1" x14ac:dyDescent="0.5">
      <c r="B19" s="151" t="s">
        <v>108</v>
      </c>
      <c r="C19" s="151">
        <v>0</v>
      </c>
      <c r="D19" s="98">
        <v>589</v>
      </c>
      <c r="E19" s="98">
        <v>651</v>
      </c>
      <c r="F19" s="98">
        <v>725</v>
      </c>
      <c r="G19" s="150"/>
    </row>
    <row r="20" spans="2:7" ht="29.25" customHeight="1" thickBot="1" x14ac:dyDescent="0.55000000000000004">
      <c r="B20" s="152"/>
      <c r="C20" s="152"/>
      <c r="D20" s="99" t="s">
        <v>109</v>
      </c>
      <c r="E20" s="99" t="s">
        <v>110</v>
      </c>
      <c r="F20" s="99" t="s">
        <v>111</v>
      </c>
      <c r="G20" s="150"/>
    </row>
    <row r="21" spans="2:7" ht="99" customHeight="1" x14ac:dyDescent="0.5">
      <c r="B21" s="151" t="s">
        <v>112</v>
      </c>
      <c r="C21" s="151">
        <v>0</v>
      </c>
      <c r="D21" s="98">
        <v>879</v>
      </c>
      <c r="E21" s="98">
        <v>918</v>
      </c>
      <c r="F21" s="84">
        <v>936</v>
      </c>
      <c r="G21" s="105"/>
    </row>
    <row r="22" spans="2:7" ht="29.25" customHeight="1" thickBot="1" x14ac:dyDescent="0.55000000000000004">
      <c r="B22" s="152"/>
      <c r="C22" s="152"/>
      <c r="D22" s="99" t="s">
        <v>113</v>
      </c>
      <c r="E22" s="99" t="s">
        <v>114</v>
      </c>
      <c r="F22" s="91" t="s">
        <v>115</v>
      </c>
      <c r="G22" s="105"/>
    </row>
    <row r="23" spans="2:7" ht="50.25" customHeight="1" x14ac:dyDescent="0.5">
      <c r="B23" s="142" t="s">
        <v>116</v>
      </c>
      <c r="C23" s="144" t="s">
        <v>117</v>
      </c>
      <c r="D23" s="145"/>
      <c r="E23" s="145"/>
      <c r="F23" s="146"/>
      <c r="G23" s="150"/>
    </row>
    <row r="24" spans="2:7" ht="64.5" customHeight="1" thickBot="1" x14ac:dyDescent="0.55000000000000004">
      <c r="B24" s="143"/>
      <c r="C24" s="147" t="s">
        <v>665</v>
      </c>
      <c r="D24" s="148"/>
      <c r="E24" s="148"/>
      <c r="F24" s="149"/>
      <c r="G24" s="150"/>
    </row>
  </sheetData>
  <mergeCells count="28">
    <mergeCell ref="B4:B5"/>
    <mergeCell ref="C4:F4"/>
    <mergeCell ref="B7:B8"/>
    <mergeCell ref="C7:C8"/>
    <mergeCell ref="D7:D8"/>
    <mergeCell ref="E7:E8"/>
    <mergeCell ref="F7:F8"/>
    <mergeCell ref="G7:G8"/>
    <mergeCell ref="B9:B10"/>
    <mergeCell ref="C9:C10"/>
    <mergeCell ref="D9:D10"/>
    <mergeCell ref="E9:E10"/>
    <mergeCell ref="F9:F10"/>
    <mergeCell ref="G9:G10"/>
    <mergeCell ref="B11:F11"/>
    <mergeCell ref="C15:F15"/>
    <mergeCell ref="B16:B17"/>
    <mergeCell ref="C16:C17"/>
    <mergeCell ref="G16:G17"/>
    <mergeCell ref="B23:B24"/>
    <mergeCell ref="C23:F23"/>
    <mergeCell ref="C24:F24"/>
    <mergeCell ref="G23:G24"/>
    <mergeCell ref="B19:B20"/>
    <mergeCell ref="C19:C20"/>
    <mergeCell ref="G19:G20"/>
    <mergeCell ref="B21:B22"/>
    <mergeCell ref="C21:C22"/>
  </mergeCell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506C0-13D0-4684-9DF1-3E9E2C5785FA}">
  <sheetPr>
    <tabColor theme="5" tint="0.79998168889431442"/>
  </sheetPr>
  <dimension ref="B2:E9"/>
  <sheetViews>
    <sheetView showGridLines="0" workbookViewId="0">
      <selection activeCell="D15" sqref="D15"/>
    </sheetView>
  </sheetViews>
  <sheetFormatPr defaultRowHeight="14.35" x14ac:dyDescent="0.5"/>
  <cols>
    <col min="2" max="2" width="27.41015625" customWidth="1"/>
    <col min="3" max="3" width="27.17578125" customWidth="1"/>
    <col min="4" max="5" width="27.41015625" customWidth="1"/>
  </cols>
  <sheetData>
    <row r="2" spans="2:5" ht="18" x14ac:dyDescent="0.6">
      <c r="B2" s="5" t="s">
        <v>632</v>
      </c>
    </row>
    <row r="3" spans="2:5" ht="14.7" thickBot="1" x14ac:dyDescent="0.55000000000000004"/>
    <row r="4" spans="2:5" ht="27.7" thickBot="1" x14ac:dyDescent="0.55000000000000004">
      <c r="B4" s="45" t="s">
        <v>633</v>
      </c>
      <c r="C4" s="11" t="s">
        <v>634</v>
      </c>
      <c r="D4" s="11" t="s">
        <v>635</v>
      </c>
      <c r="E4" s="11" t="s">
        <v>636</v>
      </c>
    </row>
    <row r="5" spans="2:5" ht="55" thickBot="1" x14ac:dyDescent="0.55000000000000004">
      <c r="B5" s="102" t="s">
        <v>423</v>
      </c>
      <c r="C5" s="12" t="s">
        <v>637</v>
      </c>
      <c r="D5" s="12" t="s">
        <v>638</v>
      </c>
      <c r="E5" s="12" t="s">
        <v>639</v>
      </c>
    </row>
    <row r="6" spans="2:5" ht="27.7" thickBot="1" x14ac:dyDescent="0.55000000000000004">
      <c r="B6" s="102" t="s">
        <v>640</v>
      </c>
      <c r="C6" s="12" t="s">
        <v>641</v>
      </c>
      <c r="D6" s="12" t="s">
        <v>642</v>
      </c>
      <c r="E6" s="71"/>
    </row>
    <row r="7" spans="2:5" ht="14.7" thickBot="1" x14ac:dyDescent="0.55000000000000004">
      <c r="B7" s="102" t="s">
        <v>643</v>
      </c>
      <c r="C7" s="12" t="s">
        <v>644</v>
      </c>
      <c r="D7" s="71" t="s">
        <v>645</v>
      </c>
      <c r="E7" s="71"/>
    </row>
    <row r="8" spans="2:5" ht="14.7" thickBot="1" x14ac:dyDescent="0.55000000000000004">
      <c r="B8" s="102" t="s">
        <v>646</v>
      </c>
      <c r="C8" s="12" t="s">
        <v>647</v>
      </c>
      <c r="D8" s="71" t="s">
        <v>645</v>
      </c>
      <c r="E8" s="71"/>
    </row>
    <row r="9" spans="2:5" ht="27.7" thickBot="1" x14ac:dyDescent="0.55000000000000004">
      <c r="B9" s="102" t="s">
        <v>648</v>
      </c>
      <c r="C9" s="12" t="s">
        <v>649</v>
      </c>
      <c r="D9" s="12" t="s">
        <v>650</v>
      </c>
      <c r="E9" s="7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E4D69-0FAA-4C18-B836-400984C83D7F}">
  <sheetPr>
    <tabColor theme="5" tint="0.79998168889431442"/>
  </sheetPr>
  <dimension ref="B2:G15"/>
  <sheetViews>
    <sheetView showGridLines="0" workbookViewId="0">
      <selection activeCell="F13" sqref="F13"/>
    </sheetView>
  </sheetViews>
  <sheetFormatPr defaultRowHeight="14.35" x14ac:dyDescent="0.5"/>
  <cols>
    <col min="2" max="2" width="18.17578125" customWidth="1"/>
    <col min="3" max="4" width="11.29296875" customWidth="1"/>
    <col min="5" max="5" width="11.5859375" customWidth="1"/>
    <col min="6" max="6" width="11.17578125" customWidth="1"/>
    <col min="7" max="7" width="12.3515625" customWidth="1"/>
  </cols>
  <sheetData>
    <row r="2" spans="2:7" ht="18" x14ac:dyDescent="0.6">
      <c r="B2" s="5" t="s">
        <v>118</v>
      </c>
    </row>
    <row r="3" spans="2:7" ht="14.7" thickBot="1" x14ac:dyDescent="0.55000000000000004"/>
    <row r="4" spans="2:7" ht="15" customHeight="1" x14ac:dyDescent="0.5">
      <c r="B4" s="142"/>
      <c r="C4" s="168" t="s">
        <v>119</v>
      </c>
      <c r="D4" s="168" t="s">
        <v>120</v>
      </c>
      <c r="E4" s="168" t="s">
        <v>121</v>
      </c>
      <c r="F4" s="168" t="s">
        <v>122</v>
      </c>
      <c r="G4" s="168" t="s">
        <v>123</v>
      </c>
    </row>
    <row r="5" spans="2:7" ht="30" customHeight="1" x14ac:dyDescent="0.5">
      <c r="B5" s="171"/>
      <c r="C5" s="169"/>
      <c r="D5" s="169"/>
      <c r="E5" s="169"/>
      <c r="F5" s="169"/>
      <c r="G5" s="169"/>
    </row>
    <row r="6" spans="2:7" ht="30.75" customHeight="1" thickBot="1" x14ac:dyDescent="0.55000000000000004">
      <c r="B6" s="143"/>
      <c r="C6" s="170"/>
      <c r="D6" s="170"/>
      <c r="E6" s="170"/>
      <c r="F6" s="170"/>
      <c r="G6" s="170"/>
    </row>
    <row r="7" spans="2:7" ht="15.7" customHeight="1" x14ac:dyDescent="0.5">
      <c r="B7" s="95" t="s">
        <v>124</v>
      </c>
      <c r="C7" s="166">
        <v>3018</v>
      </c>
      <c r="D7" s="166">
        <v>2782</v>
      </c>
      <c r="E7" s="151" t="s">
        <v>125</v>
      </c>
      <c r="F7" s="166">
        <v>1950</v>
      </c>
      <c r="G7" s="166">
        <v>1725</v>
      </c>
    </row>
    <row r="8" spans="2:7" ht="16.2" customHeight="1" thickBot="1" x14ac:dyDescent="0.55000000000000004">
      <c r="B8" s="83" t="s">
        <v>126</v>
      </c>
      <c r="C8" s="167"/>
      <c r="D8" s="167"/>
      <c r="E8" s="152"/>
      <c r="F8" s="167"/>
      <c r="G8" s="167"/>
    </row>
    <row r="9" spans="2:7" ht="24" customHeight="1" x14ac:dyDescent="0.5">
      <c r="B9" s="175" t="s">
        <v>652</v>
      </c>
      <c r="C9" s="172">
        <v>0.26</v>
      </c>
      <c r="D9" s="172">
        <v>0.31</v>
      </c>
      <c r="E9" s="172">
        <v>0.37</v>
      </c>
      <c r="F9" s="172">
        <v>0.52</v>
      </c>
      <c r="G9" s="172">
        <v>0.57999999999999996</v>
      </c>
    </row>
    <row r="10" spans="2:7" ht="33.700000000000003" customHeight="1" thickBot="1" x14ac:dyDescent="0.55000000000000004">
      <c r="B10" s="176"/>
      <c r="C10" s="173"/>
      <c r="D10" s="173"/>
      <c r="E10" s="173"/>
      <c r="F10" s="173"/>
      <c r="G10" s="173"/>
    </row>
    <row r="13" spans="2:7" ht="184" customHeight="1" x14ac:dyDescent="0.5">
      <c r="B13" s="174" t="s">
        <v>653</v>
      </c>
      <c r="C13" s="174"/>
      <c r="D13" s="174"/>
      <c r="E13" s="174"/>
    </row>
    <row r="14" spans="2:7" x14ac:dyDescent="0.5">
      <c r="B14" s="9"/>
    </row>
    <row r="15" spans="2:7" x14ac:dyDescent="0.5">
      <c r="B15" s="9"/>
    </row>
  </sheetData>
  <mergeCells count="18">
    <mergeCell ref="D9:D10"/>
    <mergeCell ref="E9:E10"/>
    <mergeCell ref="F9:F10"/>
    <mergeCell ref="G9:G10"/>
    <mergeCell ref="B13:E13"/>
    <mergeCell ref="B9:B10"/>
    <mergeCell ref="C9:C10"/>
    <mergeCell ref="C4:C6"/>
    <mergeCell ref="G4:G6"/>
    <mergeCell ref="B4:B6"/>
    <mergeCell ref="D4:D6"/>
    <mergeCell ref="E4:E6"/>
    <mergeCell ref="F4:F6"/>
    <mergeCell ref="C7:C8"/>
    <mergeCell ref="D7:D8"/>
    <mergeCell ref="E7:E8"/>
    <mergeCell ref="F7:F8"/>
    <mergeCell ref="G7:G8"/>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77440-476B-4B16-9DFD-7C57D3EBAC73}">
  <sheetPr>
    <tabColor theme="5" tint="0.79998168889431442"/>
  </sheetPr>
  <dimension ref="B2:E13"/>
  <sheetViews>
    <sheetView showGridLines="0" workbookViewId="0">
      <selection activeCell="C14" sqref="C14"/>
    </sheetView>
  </sheetViews>
  <sheetFormatPr defaultRowHeight="14.35" x14ac:dyDescent="0.5"/>
  <cols>
    <col min="2" max="2" width="18.17578125" customWidth="1"/>
    <col min="3" max="3" width="33.703125" customWidth="1"/>
    <col min="4" max="4" width="19.703125" customWidth="1"/>
    <col min="5" max="5" width="18.17578125" customWidth="1"/>
  </cols>
  <sheetData>
    <row r="2" spans="2:5" ht="18" x14ac:dyDescent="0.6">
      <c r="B2" s="5" t="s">
        <v>127</v>
      </c>
    </row>
    <row r="3" spans="2:5" ht="14.7" thickBot="1" x14ac:dyDescent="0.55000000000000004"/>
    <row r="4" spans="2:5" ht="35.200000000000003" customHeight="1" thickBot="1" x14ac:dyDescent="0.55000000000000004">
      <c r="B4" s="10"/>
      <c r="C4" s="11" t="s">
        <v>61</v>
      </c>
      <c r="D4" s="11" t="s">
        <v>62</v>
      </c>
      <c r="E4" s="61" t="s">
        <v>654</v>
      </c>
    </row>
    <row r="5" spans="2:5" ht="33" customHeight="1" thickBot="1" x14ac:dyDescent="0.55000000000000004">
      <c r="B5" s="103" t="s">
        <v>64</v>
      </c>
      <c r="C5" s="12" t="s">
        <v>65</v>
      </c>
      <c r="D5" s="12">
        <v>2100</v>
      </c>
      <c r="E5" s="13">
        <v>0.53</v>
      </c>
    </row>
    <row r="6" spans="2:5" ht="36.700000000000003" customHeight="1" thickBot="1" x14ac:dyDescent="0.55000000000000004">
      <c r="B6" s="103" t="s">
        <v>66</v>
      </c>
      <c r="C6" s="12" t="s">
        <v>67</v>
      </c>
      <c r="D6" s="12">
        <v>1105</v>
      </c>
      <c r="E6" s="13">
        <v>0.75</v>
      </c>
    </row>
    <row r="7" spans="2:5" ht="21.7" customHeight="1" thickBot="1" x14ac:dyDescent="0.55000000000000004">
      <c r="B7" s="103" t="s">
        <v>68</v>
      </c>
      <c r="C7" s="12" t="s">
        <v>69</v>
      </c>
      <c r="D7" s="12">
        <v>965</v>
      </c>
      <c r="E7" s="13">
        <v>0.78</v>
      </c>
    </row>
    <row r="8" spans="2:5" ht="42.7" customHeight="1" thickBot="1" x14ac:dyDescent="0.55000000000000004">
      <c r="B8" s="103" t="s">
        <v>70</v>
      </c>
      <c r="C8" s="12" t="s">
        <v>71</v>
      </c>
      <c r="D8" s="12">
        <v>885</v>
      </c>
      <c r="E8" s="13">
        <v>0.8</v>
      </c>
    </row>
    <row r="11" spans="2:5" ht="93" customHeight="1" x14ac:dyDescent="0.5">
      <c r="B11" s="177" t="s">
        <v>655</v>
      </c>
      <c r="C11" s="177"/>
      <c r="D11" s="177"/>
      <c r="E11" s="177"/>
    </row>
    <row r="12" spans="2:5" x14ac:dyDescent="0.5">
      <c r="B12" s="14"/>
      <c r="C12" s="59"/>
      <c r="D12" s="59"/>
      <c r="E12" s="59"/>
    </row>
    <row r="13" spans="2:5" x14ac:dyDescent="0.5">
      <c r="B13" s="59"/>
      <c r="C13" s="59"/>
      <c r="D13" s="59"/>
      <c r="E13" s="59"/>
    </row>
  </sheetData>
  <mergeCells count="1">
    <mergeCell ref="B11:E1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A15E1-B7C5-4243-9B9F-7E206FF8CB00}">
  <sheetPr>
    <tabColor theme="7" tint="0.79998168889431442"/>
  </sheetPr>
  <dimension ref="B2:AG51"/>
  <sheetViews>
    <sheetView showGridLines="0" topLeftCell="A19" zoomScale="70" zoomScaleNormal="70" workbookViewId="0">
      <selection activeCell="B36" sqref="B36"/>
    </sheetView>
  </sheetViews>
  <sheetFormatPr defaultRowHeight="14.35" x14ac:dyDescent="0.5"/>
  <cols>
    <col min="2" max="2" width="45.703125" customWidth="1"/>
  </cols>
  <sheetData>
    <row r="2" spans="2:2" ht="18" x14ac:dyDescent="0.6">
      <c r="B2" s="5" t="s">
        <v>128</v>
      </c>
    </row>
    <row r="34" spans="2:33" s="57" customFormat="1" x14ac:dyDescent="0.5">
      <c r="C34" s="57">
        <v>2020</v>
      </c>
      <c r="D34" s="57">
        <v>2021</v>
      </c>
      <c r="E34" s="57">
        <v>2022</v>
      </c>
      <c r="F34" s="57">
        <v>2023</v>
      </c>
      <c r="G34" s="57">
        <v>2024</v>
      </c>
      <c r="H34" s="57">
        <v>2025</v>
      </c>
      <c r="I34" s="57">
        <v>2026</v>
      </c>
      <c r="J34" s="57">
        <v>2027</v>
      </c>
      <c r="K34" s="57">
        <v>2028</v>
      </c>
      <c r="L34" s="57">
        <v>2029</v>
      </c>
      <c r="M34" s="57">
        <v>2030</v>
      </c>
      <c r="N34" s="57">
        <v>2031</v>
      </c>
      <c r="O34" s="57">
        <v>2032</v>
      </c>
      <c r="P34" s="57">
        <v>2033</v>
      </c>
      <c r="Q34" s="57">
        <v>2034</v>
      </c>
      <c r="R34" s="57">
        <v>2035</v>
      </c>
      <c r="S34" s="57">
        <v>2036</v>
      </c>
      <c r="T34" s="57">
        <v>2037</v>
      </c>
      <c r="U34" s="57">
        <v>2038</v>
      </c>
      <c r="V34" s="57">
        <v>2039</v>
      </c>
      <c r="W34" s="57">
        <v>2040</v>
      </c>
      <c r="X34" s="57">
        <v>2041</v>
      </c>
      <c r="Y34" s="57">
        <v>2042</v>
      </c>
      <c r="Z34" s="57">
        <v>2043</v>
      </c>
      <c r="AA34" s="57">
        <v>2044</v>
      </c>
      <c r="AB34" s="57">
        <v>2045</v>
      </c>
      <c r="AC34" s="57">
        <v>2046</v>
      </c>
      <c r="AD34" s="57">
        <v>2047</v>
      </c>
      <c r="AE34" s="57">
        <v>2048</v>
      </c>
      <c r="AF34" s="57">
        <v>2049</v>
      </c>
      <c r="AG34" s="57">
        <v>2050</v>
      </c>
    </row>
    <row r="35" spans="2:33" x14ac:dyDescent="0.5">
      <c r="B35" t="s">
        <v>129</v>
      </c>
      <c r="C35" s="58">
        <v>403</v>
      </c>
      <c r="D35" s="58">
        <v>395</v>
      </c>
      <c r="E35" s="58">
        <v>388</v>
      </c>
      <c r="F35" s="58">
        <v>384</v>
      </c>
      <c r="G35" s="58">
        <v>383</v>
      </c>
      <c r="H35" s="58">
        <v>372</v>
      </c>
      <c r="I35" s="58">
        <v>365</v>
      </c>
      <c r="J35" s="58">
        <v>361</v>
      </c>
      <c r="K35" s="58">
        <v>360</v>
      </c>
      <c r="L35" s="58">
        <v>361</v>
      </c>
      <c r="M35" s="58">
        <v>356</v>
      </c>
      <c r="N35" s="58">
        <v>352</v>
      </c>
      <c r="O35" s="58">
        <v>350</v>
      </c>
      <c r="P35" s="58">
        <v>348</v>
      </c>
      <c r="Q35" s="58">
        <v>348</v>
      </c>
      <c r="R35" s="58">
        <v>345</v>
      </c>
      <c r="S35" s="58">
        <v>343</v>
      </c>
      <c r="T35" s="58">
        <v>342</v>
      </c>
      <c r="U35" s="58">
        <v>344</v>
      </c>
      <c r="V35" s="58">
        <v>344</v>
      </c>
      <c r="W35" s="58">
        <v>344</v>
      </c>
      <c r="X35" s="58"/>
      <c r="Y35" s="58"/>
      <c r="Z35" s="58"/>
      <c r="AA35" s="58"/>
      <c r="AB35" s="58"/>
      <c r="AC35" s="58"/>
      <c r="AD35" s="58"/>
      <c r="AE35" s="58"/>
      <c r="AF35" s="58"/>
      <c r="AG35" s="58"/>
    </row>
    <row r="36" spans="2:33" x14ac:dyDescent="0.5">
      <c r="B36" t="s">
        <v>130</v>
      </c>
      <c r="C36" s="58">
        <v>374</v>
      </c>
      <c r="D36" s="58">
        <v>388</v>
      </c>
      <c r="E36" s="58">
        <v>382</v>
      </c>
      <c r="F36" s="58">
        <v>378</v>
      </c>
      <c r="G36" s="58">
        <v>377</v>
      </c>
      <c r="H36" s="58">
        <v>367</v>
      </c>
      <c r="I36" s="58">
        <v>360</v>
      </c>
      <c r="J36" s="58">
        <v>356</v>
      </c>
      <c r="K36" s="58">
        <v>355</v>
      </c>
      <c r="L36" s="58">
        <v>355</v>
      </c>
      <c r="M36" s="58">
        <v>349</v>
      </c>
      <c r="N36" s="58">
        <v>345</v>
      </c>
      <c r="O36" s="58">
        <v>342</v>
      </c>
      <c r="P36" s="58">
        <v>341</v>
      </c>
      <c r="Q36" s="58">
        <v>340</v>
      </c>
      <c r="R36" s="58">
        <v>337</v>
      </c>
      <c r="S36" s="58">
        <v>334</v>
      </c>
      <c r="T36" s="58">
        <v>333</v>
      </c>
      <c r="U36" s="58">
        <v>334</v>
      </c>
      <c r="V36" s="58">
        <v>334</v>
      </c>
      <c r="W36" s="58">
        <v>333</v>
      </c>
      <c r="X36" s="58"/>
      <c r="Y36" s="58"/>
      <c r="Z36" s="58"/>
      <c r="AA36" s="58"/>
      <c r="AB36" s="58"/>
      <c r="AC36" s="58"/>
      <c r="AD36" s="58"/>
      <c r="AE36" s="58"/>
      <c r="AF36" s="58"/>
      <c r="AG36" s="58"/>
    </row>
    <row r="37" spans="2:33" x14ac:dyDescent="0.5">
      <c r="B37" t="s">
        <v>131</v>
      </c>
      <c r="C37" s="58">
        <v>393</v>
      </c>
      <c r="D37" s="58">
        <v>406</v>
      </c>
      <c r="E37" s="58">
        <v>400</v>
      </c>
      <c r="F37" s="58">
        <v>396</v>
      </c>
      <c r="G37" s="58">
        <v>394</v>
      </c>
      <c r="H37" s="58">
        <v>384</v>
      </c>
      <c r="I37" s="58">
        <v>377</v>
      </c>
      <c r="J37" s="58">
        <v>372</v>
      </c>
      <c r="K37" s="58">
        <v>371</v>
      </c>
      <c r="L37" s="58">
        <v>371</v>
      </c>
      <c r="M37" s="58">
        <v>365</v>
      </c>
      <c r="N37" s="58">
        <v>361</v>
      </c>
      <c r="O37" s="58">
        <v>358</v>
      </c>
      <c r="P37" s="58">
        <v>356</v>
      </c>
      <c r="Q37" s="58">
        <v>356</v>
      </c>
      <c r="R37" s="58">
        <v>352</v>
      </c>
      <c r="S37" s="58">
        <v>350</v>
      </c>
      <c r="T37" s="58">
        <v>348</v>
      </c>
      <c r="U37" s="58">
        <v>349</v>
      </c>
      <c r="V37" s="58">
        <v>349</v>
      </c>
      <c r="W37" s="58">
        <v>348</v>
      </c>
      <c r="X37" s="58"/>
      <c r="Y37" s="58"/>
      <c r="Z37" s="58"/>
      <c r="AA37" s="58"/>
      <c r="AB37" s="58"/>
      <c r="AC37" s="58"/>
      <c r="AD37" s="58"/>
      <c r="AE37" s="58"/>
      <c r="AF37" s="58"/>
      <c r="AG37" s="58"/>
    </row>
    <row r="38" spans="2:33" x14ac:dyDescent="0.5">
      <c r="B38" t="s">
        <v>132</v>
      </c>
      <c r="C38" s="58">
        <v>413.73138397810715</v>
      </c>
      <c r="D38" s="58">
        <v>426.71723620522778</v>
      </c>
      <c r="E38" s="58">
        <v>420.69971868153749</v>
      </c>
      <c r="F38" s="58">
        <v>416.67918873631118</v>
      </c>
      <c r="G38" s="58">
        <v>414.65602616736646</v>
      </c>
      <c r="H38" s="58">
        <v>404.63025927496727</v>
      </c>
      <c r="I38" s="58">
        <v>397.60098908056386</v>
      </c>
      <c r="J38" s="58">
        <v>392.56893924561922</v>
      </c>
      <c r="K38" s="58">
        <v>391.53336115143514</v>
      </c>
      <c r="L38" s="58">
        <v>391.49490242149045</v>
      </c>
      <c r="M38" s="58">
        <v>385.45302763654576</v>
      </c>
      <c r="N38" s="58">
        <v>381.44154989654578</v>
      </c>
      <c r="O38" s="58">
        <v>378.42677618154579</v>
      </c>
      <c r="P38" s="58">
        <v>376.40949995054581</v>
      </c>
      <c r="Q38" s="58">
        <v>376.38957146754581</v>
      </c>
      <c r="R38" s="58">
        <v>372.36764701454575</v>
      </c>
      <c r="S38" s="58">
        <v>370.34363768749472</v>
      </c>
      <c r="T38" s="58">
        <v>368.31916602949474</v>
      </c>
      <c r="U38" s="58">
        <v>369.29346503749474</v>
      </c>
      <c r="V38" s="58">
        <v>369.26652903949474</v>
      </c>
      <c r="W38" s="58">
        <v>368.23845235449477</v>
      </c>
      <c r="X38" s="58"/>
      <c r="Y38" s="58"/>
      <c r="Z38" s="58"/>
      <c r="AA38" s="58"/>
      <c r="AB38" s="58"/>
      <c r="AC38" s="58"/>
      <c r="AD38" s="58"/>
      <c r="AE38" s="58"/>
      <c r="AF38" s="58"/>
      <c r="AG38" s="58"/>
    </row>
    <row r="39" spans="2:33" x14ac:dyDescent="0.5">
      <c r="B39" t="s">
        <v>133</v>
      </c>
      <c r="C39" s="58">
        <v>456.69028656738584</v>
      </c>
      <c r="D39" s="58">
        <v>469.75144045514764</v>
      </c>
      <c r="E39" s="58">
        <v>463.69998455886224</v>
      </c>
      <c r="F39" s="58">
        <v>459.96330080794496</v>
      </c>
      <c r="G39" s="58">
        <v>458.21061363543691</v>
      </c>
      <c r="H39" s="58">
        <v>448.27629637389231</v>
      </c>
      <c r="I39" s="58">
        <v>441.5152516165474</v>
      </c>
      <c r="J39" s="58">
        <v>437.91399731357484</v>
      </c>
      <c r="K39" s="58">
        <v>438.12502992033416</v>
      </c>
      <c r="L39" s="58">
        <v>438.90193881268794</v>
      </c>
      <c r="M39" s="58">
        <v>433.23279414599432</v>
      </c>
      <c r="N39" s="58">
        <v>429.21054595841485</v>
      </c>
      <c r="O39" s="58">
        <v>426.34583429999458</v>
      </c>
      <c r="P39" s="58">
        <v>424.47926334063891</v>
      </c>
      <c r="Q39" s="58">
        <v>424.66507033470123</v>
      </c>
      <c r="R39" s="58">
        <v>420.6592038554985</v>
      </c>
      <c r="S39" s="58">
        <v>418.43884986076358</v>
      </c>
      <c r="T39" s="58">
        <v>415.83293301508081</v>
      </c>
      <c r="U39" s="58">
        <v>416.36830613788419</v>
      </c>
      <c r="V39" s="58">
        <v>415.93624643450198</v>
      </c>
      <c r="W39" s="58">
        <v>414.53603344095825</v>
      </c>
      <c r="X39" s="58"/>
      <c r="Y39" s="58"/>
      <c r="Z39" s="58"/>
      <c r="AA39" s="58"/>
      <c r="AB39" s="58"/>
      <c r="AC39" s="58"/>
      <c r="AD39" s="58"/>
      <c r="AE39" s="58"/>
      <c r="AF39" s="58"/>
      <c r="AG39" s="58"/>
    </row>
    <row r="40" spans="2:33" x14ac:dyDescent="0.5">
      <c r="B40" t="s">
        <v>134</v>
      </c>
      <c r="C40" s="58"/>
      <c r="D40" s="58"/>
      <c r="E40" s="58"/>
      <c r="F40" s="58"/>
      <c r="G40" s="58"/>
      <c r="H40" s="58"/>
      <c r="I40" s="58"/>
      <c r="J40" s="58"/>
      <c r="K40" s="58"/>
      <c r="L40" s="58"/>
      <c r="M40" s="58"/>
      <c r="N40" s="58"/>
      <c r="O40" s="58"/>
      <c r="P40" s="58"/>
      <c r="Q40" s="58"/>
      <c r="R40" s="58"/>
      <c r="S40" s="58"/>
      <c r="T40" s="58"/>
      <c r="U40" s="58"/>
      <c r="V40" s="58"/>
      <c r="W40" s="58">
        <v>414.53603344095825</v>
      </c>
      <c r="X40" s="58">
        <v>415.10626743447023</v>
      </c>
      <c r="Y40" s="58">
        <v>415.3727581029392</v>
      </c>
      <c r="Z40" s="58">
        <v>415.63924877140818</v>
      </c>
      <c r="AA40" s="58">
        <v>415.90573943987715</v>
      </c>
      <c r="AB40" s="58">
        <v>416.17223010834624</v>
      </c>
      <c r="AC40" s="58">
        <v>414.32027439126779</v>
      </c>
      <c r="AD40" s="58">
        <v>412.46831867418933</v>
      </c>
      <c r="AE40" s="58">
        <v>410.61636295711088</v>
      </c>
      <c r="AF40" s="58">
        <v>408.76440724003243</v>
      </c>
      <c r="AG40" s="58">
        <v>406.91245152295409</v>
      </c>
    </row>
    <row r="41" spans="2:33" x14ac:dyDescent="0.5">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row>
    <row r="42" spans="2:33" s="57" customFormat="1" x14ac:dyDescent="0.5">
      <c r="C42" s="57">
        <v>2020</v>
      </c>
      <c r="D42" s="57">
        <v>2021</v>
      </c>
      <c r="E42" s="57">
        <v>2022</v>
      </c>
      <c r="F42" s="57">
        <v>2023</v>
      </c>
      <c r="G42" s="57">
        <v>2024</v>
      </c>
      <c r="H42" s="57">
        <v>2025</v>
      </c>
      <c r="I42" s="57">
        <v>2026</v>
      </c>
      <c r="J42" s="57">
        <v>2027</v>
      </c>
      <c r="K42" s="57">
        <v>2028</v>
      </c>
      <c r="L42" s="57">
        <v>2029</v>
      </c>
      <c r="M42" s="57">
        <v>2030</v>
      </c>
      <c r="N42" s="57">
        <v>2031</v>
      </c>
      <c r="O42" s="57">
        <v>2032</v>
      </c>
      <c r="P42" s="57">
        <v>2033</v>
      </c>
      <c r="Q42" s="57">
        <v>2034</v>
      </c>
      <c r="R42" s="57">
        <v>2035</v>
      </c>
      <c r="S42" s="57">
        <v>2036</v>
      </c>
      <c r="T42" s="57">
        <v>2037</v>
      </c>
      <c r="U42" s="57">
        <v>2038</v>
      </c>
      <c r="V42" s="57">
        <v>2039</v>
      </c>
      <c r="W42" s="57">
        <v>2040</v>
      </c>
      <c r="X42" s="57">
        <v>2041</v>
      </c>
      <c r="Y42" s="57">
        <v>2042</v>
      </c>
      <c r="Z42" s="57">
        <v>2043</v>
      </c>
      <c r="AA42" s="57">
        <v>2044</v>
      </c>
      <c r="AB42" s="57">
        <v>2045</v>
      </c>
      <c r="AC42" s="57">
        <v>2046</v>
      </c>
      <c r="AD42" s="57">
        <v>2047</v>
      </c>
      <c r="AE42" s="57">
        <v>2048</v>
      </c>
      <c r="AF42" s="57">
        <v>2049</v>
      </c>
      <c r="AG42" s="57">
        <v>2050</v>
      </c>
    </row>
    <row r="43" spans="2:33" x14ac:dyDescent="0.5">
      <c r="B43" t="s">
        <v>130</v>
      </c>
      <c r="C43" s="58">
        <f>C36</f>
        <v>374</v>
      </c>
      <c r="D43" s="58">
        <f t="shared" ref="D43:W43" si="0">D36</f>
        <v>388</v>
      </c>
      <c r="E43" s="58">
        <f t="shared" si="0"/>
        <v>382</v>
      </c>
      <c r="F43" s="58">
        <f t="shared" si="0"/>
        <v>378</v>
      </c>
      <c r="G43" s="58">
        <f t="shared" si="0"/>
        <v>377</v>
      </c>
      <c r="H43" s="58">
        <f t="shared" si="0"/>
        <v>367</v>
      </c>
      <c r="I43" s="58">
        <f t="shared" si="0"/>
        <v>360</v>
      </c>
      <c r="J43" s="58">
        <f t="shared" si="0"/>
        <v>356</v>
      </c>
      <c r="K43" s="58">
        <f t="shared" si="0"/>
        <v>355</v>
      </c>
      <c r="L43" s="58">
        <f t="shared" si="0"/>
        <v>355</v>
      </c>
      <c r="M43" s="58">
        <f t="shared" si="0"/>
        <v>349</v>
      </c>
      <c r="N43" s="58">
        <f t="shared" si="0"/>
        <v>345</v>
      </c>
      <c r="O43" s="58">
        <f t="shared" si="0"/>
        <v>342</v>
      </c>
      <c r="P43" s="58">
        <f t="shared" si="0"/>
        <v>341</v>
      </c>
      <c r="Q43" s="58">
        <f t="shared" si="0"/>
        <v>340</v>
      </c>
      <c r="R43" s="58">
        <f t="shared" si="0"/>
        <v>337</v>
      </c>
      <c r="S43" s="58">
        <f t="shared" si="0"/>
        <v>334</v>
      </c>
      <c r="T43" s="58">
        <f t="shared" si="0"/>
        <v>333</v>
      </c>
      <c r="U43" s="58">
        <f t="shared" si="0"/>
        <v>334</v>
      </c>
      <c r="V43" s="58">
        <f t="shared" si="0"/>
        <v>334</v>
      </c>
      <c r="W43" s="58">
        <f t="shared" si="0"/>
        <v>333</v>
      </c>
      <c r="X43" s="58"/>
      <c r="Y43" s="58"/>
      <c r="Z43" s="58"/>
      <c r="AA43" s="58"/>
      <c r="AB43" s="58"/>
      <c r="AC43" s="58"/>
      <c r="AD43" s="58"/>
      <c r="AE43" s="58"/>
      <c r="AF43" s="58"/>
      <c r="AG43" s="58"/>
    </row>
    <row r="44" spans="2:33" x14ac:dyDescent="0.5">
      <c r="B44" t="s">
        <v>129</v>
      </c>
      <c r="C44" s="58">
        <f>C35-C36</f>
        <v>29</v>
      </c>
      <c r="D44" s="58">
        <f t="shared" ref="D44:W44" si="1">D35-D36</f>
        <v>7</v>
      </c>
      <c r="E44" s="58">
        <f t="shared" si="1"/>
        <v>6</v>
      </c>
      <c r="F44" s="58">
        <f t="shared" si="1"/>
        <v>6</v>
      </c>
      <c r="G44" s="58">
        <f t="shared" si="1"/>
        <v>6</v>
      </c>
      <c r="H44" s="58">
        <f t="shared" si="1"/>
        <v>5</v>
      </c>
      <c r="I44" s="58">
        <f t="shared" si="1"/>
        <v>5</v>
      </c>
      <c r="J44" s="58">
        <f t="shared" si="1"/>
        <v>5</v>
      </c>
      <c r="K44" s="58">
        <f t="shared" si="1"/>
        <v>5</v>
      </c>
      <c r="L44" s="58">
        <f t="shared" si="1"/>
        <v>6</v>
      </c>
      <c r="M44" s="58">
        <f t="shared" si="1"/>
        <v>7</v>
      </c>
      <c r="N44" s="58">
        <f t="shared" si="1"/>
        <v>7</v>
      </c>
      <c r="O44" s="58">
        <f t="shared" si="1"/>
        <v>8</v>
      </c>
      <c r="P44" s="58">
        <f t="shared" si="1"/>
        <v>7</v>
      </c>
      <c r="Q44" s="58">
        <f t="shared" si="1"/>
        <v>8</v>
      </c>
      <c r="R44" s="58">
        <f t="shared" si="1"/>
        <v>8</v>
      </c>
      <c r="S44" s="58">
        <f t="shared" si="1"/>
        <v>9</v>
      </c>
      <c r="T44" s="58">
        <f t="shared" si="1"/>
        <v>9</v>
      </c>
      <c r="U44" s="58">
        <f t="shared" si="1"/>
        <v>10</v>
      </c>
      <c r="V44" s="58">
        <f t="shared" si="1"/>
        <v>10</v>
      </c>
      <c r="W44" s="58">
        <f t="shared" si="1"/>
        <v>11</v>
      </c>
      <c r="X44" s="58"/>
      <c r="Y44" s="58"/>
      <c r="Z44" s="58"/>
      <c r="AA44" s="58"/>
      <c r="AB44" s="58"/>
      <c r="AC44" s="58"/>
      <c r="AD44" s="58"/>
      <c r="AE44" s="58"/>
      <c r="AF44" s="58"/>
      <c r="AG44" s="58"/>
    </row>
    <row r="45" spans="2:33" x14ac:dyDescent="0.5">
      <c r="B45" t="s">
        <v>135</v>
      </c>
      <c r="C45" s="58">
        <f>C37-C36</f>
        <v>19</v>
      </c>
      <c r="D45" s="58">
        <f t="shared" ref="D45:W45" si="2">D37-D36</f>
        <v>18</v>
      </c>
      <c r="E45" s="58">
        <f t="shared" si="2"/>
        <v>18</v>
      </c>
      <c r="F45" s="58">
        <f t="shared" si="2"/>
        <v>18</v>
      </c>
      <c r="G45" s="58">
        <f t="shared" si="2"/>
        <v>17</v>
      </c>
      <c r="H45" s="58">
        <f t="shared" si="2"/>
        <v>17</v>
      </c>
      <c r="I45" s="58">
        <f t="shared" si="2"/>
        <v>17</v>
      </c>
      <c r="J45" s="58">
        <f t="shared" si="2"/>
        <v>16</v>
      </c>
      <c r="K45" s="58">
        <f t="shared" si="2"/>
        <v>16</v>
      </c>
      <c r="L45" s="58">
        <f t="shared" si="2"/>
        <v>16</v>
      </c>
      <c r="M45" s="58">
        <f t="shared" si="2"/>
        <v>16</v>
      </c>
      <c r="N45" s="58">
        <f t="shared" si="2"/>
        <v>16</v>
      </c>
      <c r="O45" s="58">
        <f t="shared" si="2"/>
        <v>16</v>
      </c>
      <c r="P45" s="58">
        <f t="shared" si="2"/>
        <v>15</v>
      </c>
      <c r="Q45" s="58">
        <f t="shared" si="2"/>
        <v>16</v>
      </c>
      <c r="R45" s="58">
        <f t="shared" si="2"/>
        <v>15</v>
      </c>
      <c r="S45" s="58">
        <f t="shared" si="2"/>
        <v>16</v>
      </c>
      <c r="T45" s="58">
        <f t="shared" si="2"/>
        <v>15</v>
      </c>
      <c r="U45" s="58">
        <f t="shared" si="2"/>
        <v>15</v>
      </c>
      <c r="V45" s="58">
        <f t="shared" si="2"/>
        <v>15</v>
      </c>
      <c r="W45" s="58">
        <f t="shared" si="2"/>
        <v>15</v>
      </c>
      <c r="X45" s="58"/>
      <c r="Y45" s="58"/>
      <c r="Z45" s="58"/>
      <c r="AA45" s="58"/>
      <c r="AB45" s="58"/>
      <c r="AC45" s="58"/>
      <c r="AD45" s="58"/>
      <c r="AE45" s="58"/>
      <c r="AF45" s="58"/>
      <c r="AG45" s="58"/>
    </row>
    <row r="46" spans="2:33" x14ac:dyDescent="0.5">
      <c r="B46" t="s">
        <v>136</v>
      </c>
      <c r="C46" s="58">
        <f>C38-C37</f>
        <v>20.731383978107147</v>
      </c>
      <c r="D46" s="58">
        <f t="shared" ref="D46:W46" si="3">D38-D37</f>
        <v>20.717236205227778</v>
      </c>
      <c r="E46" s="58">
        <f t="shared" si="3"/>
        <v>20.69971868153749</v>
      </c>
      <c r="F46" s="58">
        <f t="shared" si="3"/>
        <v>20.679188736311175</v>
      </c>
      <c r="G46" s="58">
        <f t="shared" si="3"/>
        <v>20.656026167366463</v>
      </c>
      <c r="H46" s="58">
        <f t="shared" si="3"/>
        <v>20.630259274967273</v>
      </c>
      <c r="I46" s="58">
        <f t="shared" si="3"/>
        <v>20.600989080563863</v>
      </c>
      <c r="J46" s="58">
        <f t="shared" si="3"/>
        <v>20.568939245619219</v>
      </c>
      <c r="K46" s="58">
        <f t="shared" si="3"/>
        <v>20.533361151435145</v>
      </c>
      <c r="L46" s="58">
        <f t="shared" si="3"/>
        <v>20.494902421490451</v>
      </c>
      <c r="M46" s="58">
        <f t="shared" si="3"/>
        <v>20.453027636545755</v>
      </c>
      <c r="N46" s="58">
        <f t="shared" si="3"/>
        <v>20.44154989654578</v>
      </c>
      <c r="O46" s="58">
        <f t="shared" si="3"/>
        <v>20.42677618154579</v>
      </c>
      <c r="P46" s="58">
        <f t="shared" si="3"/>
        <v>20.409499950545808</v>
      </c>
      <c r="Q46" s="58">
        <f t="shared" si="3"/>
        <v>20.389571467545807</v>
      </c>
      <c r="R46" s="58">
        <f t="shared" si="3"/>
        <v>20.367647014545753</v>
      </c>
      <c r="S46" s="58">
        <f t="shared" si="3"/>
        <v>20.34363768749472</v>
      </c>
      <c r="T46" s="58">
        <f t="shared" si="3"/>
        <v>20.319166029494738</v>
      </c>
      <c r="U46" s="58">
        <f t="shared" si="3"/>
        <v>20.293465037494741</v>
      </c>
      <c r="V46" s="58">
        <f t="shared" si="3"/>
        <v>20.266529039494742</v>
      </c>
      <c r="W46" s="58">
        <f t="shared" si="3"/>
        <v>20.238452354494768</v>
      </c>
      <c r="X46" s="58"/>
      <c r="Y46" s="58"/>
      <c r="Z46" s="58"/>
      <c r="AA46" s="58"/>
      <c r="AB46" s="58"/>
      <c r="AC46" s="58"/>
      <c r="AD46" s="58"/>
      <c r="AE46" s="58"/>
      <c r="AF46" s="58"/>
      <c r="AG46" s="58"/>
    </row>
    <row r="47" spans="2:33" x14ac:dyDescent="0.5">
      <c r="B47" t="s">
        <v>137</v>
      </c>
      <c r="C47" s="58">
        <f>C39-C38</f>
        <v>42.958902589278694</v>
      </c>
      <c r="D47" s="58">
        <f t="shared" ref="D47:W47" si="4">D39-D38</f>
        <v>43.034204249919867</v>
      </c>
      <c r="E47" s="58">
        <f t="shared" si="4"/>
        <v>43.00026587732475</v>
      </c>
      <c r="F47" s="58">
        <f t="shared" si="4"/>
        <v>43.284112071633785</v>
      </c>
      <c r="G47" s="58">
        <f t="shared" si="4"/>
        <v>43.554587468070451</v>
      </c>
      <c r="H47" s="58">
        <f t="shared" si="4"/>
        <v>43.646037098925035</v>
      </c>
      <c r="I47" s="58">
        <f t="shared" si="4"/>
        <v>43.914262535983539</v>
      </c>
      <c r="J47" s="58">
        <f t="shared" si="4"/>
        <v>45.34505806795562</v>
      </c>
      <c r="K47" s="58">
        <f t="shared" si="4"/>
        <v>46.591668768899012</v>
      </c>
      <c r="L47" s="58">
        <f t="shared" si="4"/>
        <v>47.407036391197494</v>
      </c>
      <c r="M47" s="58">
        <f t="shared" si="4"/>
        <v>47.779766509448564</v>
      </c>
      <c r="N47" s="58">
        <f t="shared" si="4"/>
        <v>47.768996061869075</v>
      </c>
      <c r="O47" s="58">
        <f t="shared" si="4"/>
        <v>47.919058118448788</v>
      </c>
      <c r="P47" s="58">
        <f t="shared" si="4"/>
        <v>48.069763390093101</v>
      </c>
      <c r="Q47" s="58">
        <f t="shared" si="4"/>
        <v>48.27549886715542</v>
      </c>
      <c r="R47" s="58">
        <f t="shared" si="4"/>
        <v>48.291556840952751</v>
      </c>
      <c r="S47" s="58">
        <f t="shared" si="4"/>
        <v>48.095212173268862</v>
      </c>
      <c r="T47" s="58">
        <f t="shared" si="4"/>
        <v>47.513766985586074</v>
      </c>
      <c r="U47" s="58">
        <f t="shared" si="4"/>
        <v>47.074841100389449</v>
      </c>
      <c r="V47" s="58">
        <f t="shared" si="4"/>
        <v>46.66971739500724</v>
      </c>
      <c r="W47" s="58">
        <f t="shared" si="4"/>
        <v>46.297581086463481</v>
      </c>
      <c r="X47" s="58"/>
      <c r="Y47" s="58"/>
      <c r="Z47" s="58"/>
      <c r="AA47" s="58"/>
      <c r="AB47" s="58"/>
      <c r="AC47" s="58"/>
      <c r="AD47" s="58"/>
      <c r="AE47" s="58"/>
      <c r="AF47" s="58"/>
      <c r="AG47" s="58"/>
    </row>
    <row r="48" spans="2:33" x14ac:dyDescent="0.5">
      <c r="B48" t="s">
        <v>134</v>
      </c>
      <c r="C48" s="58"/>
      <c r="D48" s="58"/>
      <c r="E48" s="58"/>
      <c r="F48" s="58"/>
      <c r="G48" s="58"/>
      <c r="H48" s="58"/>
      <c r="I48" s="58"/>
      <c r="J48" s="58"/>
      <c r="K48" s="58"/>
      <c r="L48" s="58"/>
      <c r="M48" s="58"/>
      <c r="N48" s="58"/>
      <c r="O48" s="58"/>
      <c r="P48" s="58"/>
      <c r="Q48" s="58"/>
      <c r="R48" s="58"/>
      <c r="S48" s="58"/>
      <c r="T48" s="58"/>
      <c r="U48" s="58"/>
      <c r="V48" s="58"/>
      <c r="W48" s="58">
        <f t="shared" ref="W48:AG48" si="5">W40</f>
        <v>414.53603344095825</v>
      </c>
      <c r="X48" s="58">
        <f t="shared" si="5"/>
        <v>415.10626743447023</v>
      </c>
      <c r="Y48" s="58">
        <f t="shared" si="5"/>
        <v>415.3727581029392</v>
      </c>
      <c r="Z48" s="58">
        <f t="shared" si="5"/>
        <v>415.63924877140818</v>
      </c>
      <c r="AA48" s="58">
        <f t="shared" si="5"/>
        <v>415.90573943987715</v>
      </c>
      <c r="AB48" s="58">
        <f t="shared" si="5"/>
        <v>416.17223010834624</v>
      </c>
      <c r="AC48" s="58">
        <f t="shared" si="5"/>
        <v>414.32027439126779</v>
      </c>
      <c r="AD48" s="58">
        <f t="shared" si="5"/>
        <v>412.46831867418933</v>
      </c>
      <c r="AE48" s="58">
        <f t="shared" si="5"/>
        <v>410.61636295711088</v>
      </c>
      <c r="AF48" s="58">
        <f t="shared" si="5"/>
        <v>408.76440724003243</v>
      </c>
      <c r="AG48" s="58">
        <f t="shared" si="5"/>
        <v>406.91245152295409</v>
      </c>
    </row>
    <row r="49" spans="2:33" x14ac:dyDescent="0.5">
      <c r="B49" t="s">
        <v>129</v>
      </c>
      <c r="C49" s="58">
        <f>C35</f>
        <v>403</v>
      </c>
      <c r="D49" s="58">
        <f t="shared" ref="D49:W49" si="6">D35</f>
        <v>395</v>
      </c>
      <c r="E49" s="58">
        <f t="shared" si="6"/>
        <v>388</v>
      </c>
      <c r="F49" s="58">
        <f t="shared" si="6"/>
        <v>384</v>
      </c>
      <c r="G49" s="58">
        <f t="shared" si="6"/>
        <v>383</v>
      </c>
      <c r="H49" s="58">
        <f t="shared" si="6"/>
        <v>372</v>
      </c>
      <c r="I49" s="58">
        <f t="shared" si="6"/>
        <v>365</v>
      </c>
      <c r="J49" s="58">
        <f t="shared" si="6"/>
        <v>361</v>
      </c>
      <c r="K49" s="58">
        <f t="shared" si="6"/>
        <v>360</v>
      </c>
      <c r="L49" s="58">
        <f t="shared" si="6"/>
        <v>361</v>
      </c>
      <c r="M49" s="58">
        <f t="shared" si="6"/>
        <v>356</v>
      </c>
      <c r="N49" s="58">
        <f t="shared" si="6"/>
        <v>352</v>
      </c>
      <c r="O49" s="58">
        <f t="shared" si="6"/>
        <v>350</v>
      </c>
      <c r="P49" s="58">
        <f t="shared" si="6"/>
        <v>348</v>
      </c>
      <c r="Q49" s="58">
        <f t="shared" si="6"/>
        <v>348</v>
      </c>
      <c r="R49" s="58">
        <f t="shared" si="6"/>
        <v>345</v>
      </c>
      <c r="S49" s="58">
        <f t="shared" si="6"/>
        <v>343</v>
      </c>
      <c r="T49" s="58">
        <f t="shared" si="6"/>
        <v>342</v>
      </c>
      <c r="U49" s="58">
        <f t="shared" si="6"/>
        <v>344</v>
      </c>
      <c r="V49" s="58">
        <f t="shared" si="6"/>
        <v>344</v>
      </c>
      <c r="W49" s="58">
        <f t="shared" si="6"/>
        <v>344</v>
      </c>
      <c r="X49" s="58"/>
      <c r="Y49" s="58"/>
      <c r="Z49" s="58"/>
      <c r="AA49" s="58"/>
      <c r="AB49" s="58"/>
      <c r="AC49" s="58"/>
      <c r="AD49" s="58"/>
      <c r="AE49" s="58"/>
      <c r="AF49" s="58"/>
      <c r="AG49" s="58"/>
    </row>
    <row r="50" spans="2:33" x14ac:dyDescent="0.5">
      <c r="B50" t="s">
        <v>130</v>
      </c>
      <c r="C50">
        <v>374</v>
      </c>
      <c r="D50">
        <v>388</v>
      </c>
      <c r="E50">
        <v>382</v>
      </c>
      <c r="F50">
        <v>378</v>
      </c>
      <c r="G50">
        <v>377</v>
      </c>
      <c r="H50">
        <v>367</v>
      </c>
      <c r="I50">
        <v>360</v>
      </c>
      <c r="J50">
        <v>356</v>
      </c>
      <c r="K50">
        <v>355</v>
      </c>
      <c r="L50">
        <v>355</v>
      </c>
      <c r="M50">
        <v>349</v>
      </c>
      <c r="N50">
        <v>345</v>
      </c>
      <c r="O50">
        <v>342</v>
      </c>
      <c r="P50">
        <v>341</v>
      </c>
      <c r="Q50">
        <v>340</v>
      </c>
      <c r="R50">
        <v>337</v>
      </c>
      <c r="S50">
        <v>334</v>
      </c>
      <c r="T50">
        <v>333</v>
      </c>
      <c r="U50">
        <v>334</v>
      </c>
      <c r="V50">
        <v>334</v>
      </c>
      <c r="W50">
        <v>333</v>
      </c>
    </row>
    <row r="51" spans="2:33" x14ac:dyDescent="0.5">
      <c r="B51" t="s">
        <v>666</v>
      </c>
      <c r="C51" s="58">
        <f>SUM(C43,C45:C47)</f>
        <v>456.69028656738584</v>
      </c>
      <c r="D51" s="58">
        <f t="shared" ref="D51:W51" si="7">SUM(D43,D45:D47)</f>
        <v>469.75144045514764</v>
      </c>
      <c r="E51" s="58">
        <f t="shared" si="7"/>
        <v>463.69998455886224</v>
      </c>
      <c r="F51" s="58">
        <f t="shared" si="7"/>
        <v>459.96330080794496</v>
      </c>
      <c r="G51" s="58">
        <f t="shared" si="7"/>
        <v>458.21061363543691</v>
      </c>
      <c r="H51" s="58">
        <f t="shared" si="7"/>
        <v>448.27629637389231</v>
      </c>
      <c r="I51" s="58">
        <f t="shared" si="7"/>
        <v>441.5152516165474</v>
      </c>
      <c r="J51" s="58">
        <f t="shared" si="7"/>
        <v>437.91399731357484</v>
      </c>
      <c r="K51" s="58">
        <f t="shared" si="7"/>
        <v>438.12502992033416</v>
      </c>
      <c r="L51" s="58">
        <f t="shared" si="7"/>
        <v>438.90193881268794</v>
      </c>
      <c r="M51" s="58">
        <f t="shared" si="7"/>
        <v>433.23279414599432</v>
      </c>
      <c r="N51" s="58">
        <f t="shared" si="7"/>
        <v>429.21054595841485</v>
      </c>
      <c r="O51" s="58">
        <f t="shared" si="7"/>
        <v>426.34583429999458</v>
      </c>
      <c r="P51" s="58">
        <f t="shared" si="7"/>
        <v>424.47926334063891</v>
      </c>
      <c r="Q51" s="58">
        <f t="shared" si="7"/>
        <v>424.66507033470123</v>
      </c>
      <c r="R51" s="58">
        <f t="shared" si="7"/>
        <v>420.6592038554985</v>
      </c>
      <c r="S51" s="58">
        <f t="shared" si="7"/>
        <v>418.43884986076358</v>
      </c>
      <c r="T51" s="58">
        <f t="shared" si="7"/>
        <v>415.83293301508081</v>
      </c>
      <c r="U51" s="58">
        <f t="shared" si="7"/>
        <v>416.36830613788419</v>
      </c>
      <c r="V51" s="58">
        <f t="shared" si="7"/>
        <v>415.93624643450198</v>
      </c>
      <c r="W51" s="58">
        <f t="shared" si="7"/>
        <v>414.53603344095825</v>
      </c>
    </row>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50EFD-8418-4269-943D-8F4ECF7AA3FE}">
  <sheetPr>
    <tabColor theme="7" tint="0.79998168889431442"/>
  </sheetPr>
  <dimension ref="B2:BK45"/>
  <sheetViews>
    <sheetView showGridLines="0" zoomScale="60" zoomScaleNormal="60" workbookViewId="0">
      <selection activeCell="AV39" sqref="AV39"/>
    </sheetView>
  </sheetViews>
  <sheetFormatPr defaultRowHeight="14.35" x14ac:dyDescent="0.5"/>
  <cols>
    <col min="2" max="2" width="29.5859375" customWidth="1"/>
  </cols>
  <sheetData>
    <row r="2" spans="2:2" ht="18" x14ac:dyDescent="0.6">
      <c r="B2" s="5" t="s">
        <v>138</v>
      </c>
    </row>
    <row r="32" spans="3:63" s="57" customFormat="1" x14ac:dyDescent="0.5">
      <c r="C32" s="57">
        <v>1990</v>
      </c>
      <c r="D32" s="57">
        <v>1991</v>
      </c>
      <c r="E32" s="57">
        <v>1992</v>
      </c>
      <c r="F32" s="57">
        <v>1993</v>
      </c>
      <c r="G32" s="57">
        <v>1994</v>
      </c>
      <c r="H32" s="57">
        <v>1995</v>
      </c>
      <c r="I32" s="57">
        <v>1996</v>
      </c>
      <c r="J32" s="57">
        <v>1997</v>
      </c>
      <c r="K32" s="57">
        <v>1998</v>
      </c>
      <c r="L32" s="57">
        <v>1999</v>
      </c>
      <c r="M32" s="57">
        <v>2000</v>
      </c>
      <c r="N32" s="57">
        <v>2001</v>
      </c>
      <c r="O32" s="57">
        <v>2002</v>
      </c>
      <c r="P32" s="57">
        <v>2003</v>
      </c>
      <c r="Q32" s="57">
        <v>2004</v>
      </c>
      <c r="R32" s="57">
        <v>2005</v>
      </c>
      <c r="S32" s="57">
        <v>2006</v>
      </c>
      <c r="T32" s="57">
        <v>2007</v>
      </c>
      <c r="U32" s="57">
        <v>2008</v>
      </c>
      <c r="V32" s="57">
        <v>2009</v>
      </c>
      <c r="W32" s="57">
        <v>2010</v>
      </c>
      <c r="X32" s="57">
        <v>2011</v>
      </c>
      <c r="Y32" s="57">
        <v>2012</v>
      </c>
      <c r="Z32" s="57">
        <v>2013</v>
      </c>
      <c r="AA32" s="57">
        <v>2014</v>
      </c>
      <c r="AB32" s="57">
        <v>2015</v>
      </c>
      <c r="AC32" s="57">
        <v>2016</v>
      </c>
      <c r="AD32" s="57">
        <v>2017</v>
      </c>
      <c r="AE32" s="57">
        <v>2018</v>
      </c>
      <c r="AF32" s="57">
        <v>2019</v>
      </c>
      <c r="AG32" s="57">
        <v>2020</v>
      </c>
      <c r="AH32" s="57">
        <v>2021</v>
      </c>
      <c r="AI32" s="57">
        <v>2022</v>
      </c>
      <c r="AJ32" s="57">
        <v>2023</v>
      </c>
      <c r="AK32" s="57">
        <v>2024</v>
      </c>
      <c r="AL32" s="57">
        <v>2025</v>
      </c>
      <c r="AM32" s="57">
        <v>2026</v>
      </c>
      <c r="AN32" s="57">
        <v>2027</v>
      </c>
      <c r="AO32" s="57">
        <v>2028</v>
      </c>
      <c r="AP32" s="57">
        <v>2029</v>
      </c>
      <c r="AQ32" s="57">
        <v>2030</v>
      </c>
      <c r="AR32" s="57">
        <v>2031</v>
      </c>
      <c r="AS32" s="57">
        <v>2032</v>
      </c>
      <c r="AT32" s="57">
        <v>2033</v>
      </c>
      <c r="AU32" s="57">
        <v>2034</v>
      </c>
      <c r="AV32" s="57">
        <v>2035</v>
      </c>
      <c r="AW32" s="57">
        <v>2036</v>
      </c>
      <c r="AX32" s="57">
        <v>2037</v>
      </c>
      <c r="AY32" s="57">
        <v>2038</v>
      </c>
      <c r="AZ32" s="57">
        <v>2039</v>
      </c>
      <c r="BA32" s="57">
        <v>2040</v>
      </c>
      <c r="BB32" s="57">
        <v>2041</v>
      </c>
      <c r="BC32" s="57">
        <v>2042</v>
      </c>
      <c r="BD32" s="57">
        <v>2043</v>
      </c>
      <c r="BE32" s="57">
        <v>2044</v>
      </c>
      <c r="BF32" s="57">
        <v>2045</v>
      </c>
      <c r="BG32" s="57">
        <v>2046</v>
      </c>
      <c r="BH32" s="57">
        <v>2047</v>
      </c>
      <c r="BI32" s="57">
        <v>2048</v>
      </c>
      <c r="BJ32" s="57">
        <v>2049</v>
      </c>
      <c r="BK32" s="57">
        <v>2050</v>
      </c>
    </row>
    <row r="33" spans="2:63" x14ac:dyDescent="0.5">
      <c r="B33" t="s">
        <v>139</v>
      </c>
      <c r="U33">
        <v>3018</v>
      </c>
      <c r="V33">
        <v>3018</v>
      </c>
      <c r="W33">
        <v>3018</v>
      </c>
      <c r="X33">
        <v>3018</v>
      </c>
      <c r="Y33">
        <v>3018</v>
      </c>
      <c r="Z33">
        <v>2782</v>
      </c>
      <c r="AA33">
        <v>2782</v>
      </c>
      <c r="AB33">
        <v>2782</v>
      </c>
      <c r="AC33">
        <v>2782</v>
      </c>
      <c r="AD33">
        <v>2782</v>
      </c>
    </row>
    <row r="34" spans="2:63" x14ac:dyDescent="0.5">
      <c r="B34" t="s">
        <v>140</v>
      </c>
      <c r="AE34">
        <v>2544</v>
      </c>
      <c r="AF34">
        <v>2544</v>
      </c>
      <c r="AG34">
        <v>2544</v>
      </c>
      <c r="AH34">
        <v>2544</v>
      </c>
      <c r="AI34">
        <v>2544</v>
      </c>
      <c r="AJ34">
        <v>1950</v>
      </c>
      <c r="AK34">
        <v>1950</v>
      </c>
      <c r="AL34">
        <v>1950</v>
      </c>
      <c r="AM34">
        <v>1950</v>
      </c>
      <c r="AN34">
        <v>1950</v>
      </c>
      <c r="AO34">
        <v>1725</v>
      </c>
      <c r="AP34">
        <v>1725</v>
      </c>
      <c r="AQ34">
        <v>1725</v>
      </c>
      <c r="AR34">
        <v>1725</v>
      </c>
      <c r="AS34">
        <v>1725</v>
      </c>
    </row>
    <row r="35" spans="2:63" x14ac:dyDescent="0.5">
      <c r="B35" t="s">
        <v>141</v>
      </c>
      <c r="U35" s="58">
        <v>214.28045006990965</v>
      </c>
      <c r="V35" s="58">
        <v>214.28045006990965</v>
      </c>
      <c r="W35" s="58">
        <v>214.28045006990965</v>
      </c>
      <c r="X35" s="58">
        <v>214.28045006990965</v>
      </c>
      <c r="Y35" s="58">
        <v>214.28045006990965</v>
      </c>
      <c r="Z35" s="58">
        <v>211.43294414097295</v>
      </c>
      <c r="AA35" s="58">
        <v>211.43294414097295</v>
      </c>
      <c r="AB35" s="58">
        <v>211.43294414097295</v>
      </c>
      <c r="AC35" s="58">
        <v>211.43294414097295</v>
      </c>
      <c r="AD35" s="58">
        <v>211.43294414097295</v>
      </c>
      <c r="AE35" s="58">
        <v>222.87969103141805</v>
      </c>
      <c r="AF35" s="58">
        <v>222.87969103141805</v>
      </c>
      <c r="AG35" s="58">
        <v>222.87969103141805</v>
      </c>
      <c r="AH35" s="58">
        <v>222.87969103141805</v>
      </c>
      <c r="AI35" s="58">
        <v>222.87969103141805</v>
      </c>
      <c r="AJ35" s="58">
        <v>213.48194928976341</v>
      </c>
      <c r="AK35" s="58">
        <v>213.48194928976341</v>
      </c>
      <c r="AL35" s="58">
        <v>213.48194928976341</v>
      </c>
      <c r="AM35" s="58">
        <v>213.48194928976341</v>
      </c>
      <c r="AN35" s="58">
        <v>213.48194928976341</v>
      </c>
      <c r="AO35" s="58">
        <v>198.44568716029994</v>
      </c>
      <c r="AP35" s="58">
        <v>198.44568716029994</v>
      </c>
      <c r="AQ35" s="58">
        <v>198.44568716029994</v>
      </c>
      <c r="AR35" s="58">
        <v>198.44568716029994</v>
      </c>
      <c r="AS35" s="58">
        <v>198.44568716029994</v>
      </c>
    </row>
    <row r="36" spans="2:63" x14ac:dyDescent="0.5">
      <c r="B36" t="s">
        <v>142</v>
      </c>
      <c r="AQ36" s="58"/>
      <c r="AR36" s="58"/>
      <c r="AS36" s="58"/>
      <c r="AT36" s="58">
        <v>140</v>
      </c>
      <c r="AU36" s="58">
        <v>140</v>
      </c>
      <c r="AV36" s="58">
        <v>140</v>
      </c>
      <c r="AW36" s="58">
        <v>140</v>
      </c>
      <c r="AX36" s="58">
        <v>140</v>
      </c>
      <c r="AY36" s="58"/>
      <c r="AZ36" s="58"/>
      <c r="BA36" s="58"/>
      <c r="BB36" s="58"/>
      <c r="BC36" s="58"/>
      <c r="BD36" s="58"/>
      <c r="BE36" s="58"/>
      <c r="BF36" s="58"/>
      <c r="BG36" s="58"/>
      <c r="BH36" s="58"/>
      <c r="BI36" s="58"/>
      <c r="BJ36" s="58"/>
      <c r="BK36" s="58"/>
    </row>
    <row r="37" spans="2:63" x14ac:dyDescent="0.5">
      <c r="B37" t="s">
        <v>143</v>
      </c>
      <c r="AQ37" s="58"/>
      <c r="AR37" s="58"/>
      <c r="AS37" s="58"/>
      <c r="AT37" s="58">
        <v>80</v>
      </c>
      <c r="AU37" s="58">
        <v>80</v>
      </c>
      <c r="AV37" s="58">
        <v>80</v>
      </c>
      <c r="AW37" s="58">
        <v>80</v>
      </c>
      <c r="AX37" s="58">
        <v>80</v>
      </c>
      <c r="AY37" s="58"/>
      <c r="AZ37" s="58"/>
      <c r="BA37" s="58"/>
      <c r="BB37" s="58"/>
      <c r="BC37" s="58"/>
      <c r="BD37" s="58"/>
      <c r="BE37" s="58"/>
      <c r="BF37" s="58"/>
      <c r="BG37" s="58"/>
      <c r="BH37" s="58"/>
      <c r="BI37" s="58"/>
      <c r="BJ37" s="58"/>
      <c r="BK37" s="58"/>
    </row>
    <row r="38" spans="2:63" x14ac:dyDescent="0.5">
      <c r="B38" t="s">
        <v>144</v>
      </c>
      <c r="AQ38" s="58"/>
      <c r="AR38" s="58"/>
      <c r="AS38" s="58"/>
      <c r="AT38" s="58">
        <v>885</v>
      </c>
      <c r="AU38" s="58">
        <v>885</v>
      </c>
      <c r="AV38" s="58">
        <v>885</v>
      </c>
      <c r="AW38" s="58">
        <v>885</v>
      </c>
      <c r="AX38" s="58">
        <v>885</v>
      </c>
      <c r="AY38" s="58"/>
      <c r="AZ38" s="58"/>
      <c r="BA38" s="58"/>
      <c r="BB38" s="58"/>
      <c r="BC38" s="58"/>
      <c r="BD38" s="58"/>
      <c r="BE38" s="58"/>
      <c r="BF38" s="58"/>
      <c r="BG38" s="58"/>
      <c r="BH38" s="58"/>
      <c r="BI38" s="58"/>
      <c r="BJ38" s="58"/>
      <c r="BK38" s="58"/>
    </row>
    <row r="39" spans="2:63" x14ac:dyDescent="0.5">
      <c r="B39" t="s">
        <v>145</v>
      </c>
      <c r="C39" s="58">
        <v>884.13104797864696</v>
      </c>
      <c r="D39" s="58">
        <v>892.55949936200341</v>
      </c>
      <c r="E39" s="58">
        <v>872.62240430769089</v>
      </c>
      <c r="F39" s="58">
        <v>852.93827465012885</v>
      </c>
      <c r="G39" s="58">
        <v>841.02262014738744</v>
      </c>
      <c r="H39" s="58">
        <v>836.56748772511139</v>
      </c>
      <c r="I39" s="58">
        <v>858.92081878106308</v>
      </c>
      <c r="J39" s="58">
        <v>833.92059213208415</v>
      </c>
      <c r="K39" s="58">
        <v>833.0551843918314</v>
      </c>
      <c r="L39" s="58">
        <v>802.17604305132716</v>
      </c>
      <c r="M39" s="58">
        <v>801.41464230451288</v>
      </c>
      <c r="N39" s="58">
        <v>801.70395122554476</v>
      </c>
      <c r="O39" s="58">
        <v>778.47368964444763</v>
      </c>
      <c r="P39" s="58">
        <v>783.3235896336339</v>
      </c>
      <c r="Q39" s="58">
        <v>781.07458656269876</v>
      </c>
      <c r="R39" s="58">
        <v>773.92725683304513</v>
      </c>
      <c r="S39" s="58">
        <v>766.14966881613998</v>
      </c>
      <c r="T39" s="58">
        <v>752.31737143068676</v>
      </c>
      <c r="U39" s="58">
        <v>731.63520992647409</v>
      </c>
      <c r="V39" s="58">
        <v>671.77094077599497</v>
      </c>
      <c r="W39" s="58">
        <v>681.68660361542481</v>
      </c>
      <c r="X39" s="58">
        <v>637.79100856107164</v>
      </c>
      <c r="Y39" s="58">
        <v>651.90015848527958</v>
      </c>
      <c r="Z39" s="58">
        <v>637.10117659141758</v>
      </c>
      <c r="AA39" s="58">
        <v>596.71237985374103</v>
      </c>
      <c r="AB39" s="58">
        <v>578.90735732615155</v>
      </c>
      <c r="AC39" s="58">
        <v>553.8649035891217</v>
      </c>
      <c r="AD39" s="58">
        <v>544.82429171010881</v>
      </c>
      <c r="AE39" s="58">
        <v>538.86353693107321</v>
      </c>
      <c r="AF39" s="58">
        <v>525.42954872144026</v>
      </c>
      <c r="AQ39" s="58"/>
      <c r="AR39" s="58"/>
      <c r="AS39" s="58"/>
      <c r="AT39" s="58"/>
      <c r="AU39" s="58"/>
      <c r="AV39" s="58"/>
      <c r="AW39" s="58"/>
      <c r="AX39" s="58"/>
      <c r="AY39" s="58"/>
      <c r="AZ39" s="58"/>
      <c r="BA39" s="58"/>
      <c r="BB39" s="58"/>
      <c r="BC39" s="58"/>
      <c r="BD39" s="58"/>
      <c r="BE39" s="58"/>
      <c r="BF39" s="58"/>
      <c r="BG39" s="58"/>
      <c r="BH39" s="58"/>
      <c r="BI39" s="58"/>
      <c r="BJ39" s="58"/>
      <c r="BK39" s="58"/>
    </row>
    <row r="40" spans="2:63" x14ac:dyDescent="0.5">
      <c r="B40" t="s">
        <v>146</v>
      </c>
      <c r="AF40" s="58">
        <v>525.42954872144026</v>
      </c>
      <c r="AG40" s="58">
        <v>456.69028656738584</v>
      </c>
      <c r="AH40" s="58">
        <v>469.75144045514764</v>
      </c>
      <c r="AI40" s="58">
        <v>463.69998455886224</v>
      </c>
      <c r="AJ40" s="58">
        <v>459.96330080794496</v>
      </c>
      <c r="AK40" s="58">
        <v>458.21061363543691</v>
      </c>
      <c r="AL40" s="58">
        <v>448.27629637389231</v>
      </c>
      <c r="AM40" s="58">
        <v>441.5152516165474</v>
      </c>
      <c r="AN40" s="58">
        <v>437.91399731357484</v>
      </c>
      <c r="AO40" s="58">
        <v>438.12502992033416</v>
      </c>
      <c r="AP40" s="58">
        <v>438.90193881268794</v>
      </c>
      <c r="AQ40" s="58">
        <v>433.23279414599432</v>
      </c>
      <c r="AR40" s="58">
        <v>429.21054595841485</v>
      </c>
      <c r="AS40" s="58">
        <v>426.34583429999458</v>
      </c>
      <c r="AT40" s="58">
        <v>424.47926334063891</v>
      </c>
      <c r="AU40" s="58">
        <v>424.66507033470123</v>
      </c>
      <c r="AV40" s="58">
        <v>420.6592038554985</v>
      </c>
      <c r="AW40" s="58">
        <v>418.43884986076358</v>
      </c>
      <c r="AX40" s="58">
        <v>415.83293301508081</v>
      </c>
      <c r="AY40" s="58">
        <v>416.36830613788419</v>
      </c>
      <c r="AZ40" s="58">
        <v>415.93624643450198</v>
      </c>
      <c r="BA40" s="58">
        <v>414.53603344095825</v>
      </c>
      <c r="BB40" s="58"/>
      <c r="BC40" s="58"/>
      <c r="BD40" s="58"/>
      <c r="BE40" s="58"/>
      <c r="BF40" s="58"/>
      <c r="BG40" s="58"/>
      <c r="BH40" s="58"/>
      <c r="BI40" s="58"/>
      <c r="BJ40" s="58"/>
      <c r="BK40" s="58"/>
    </row>
    <row r="41" spans="2:63" x14ac:dyDescent="0.5">
      <c r="B41" t="s">
        <v>147</v>
      </c>
      <c r="AQ41" s="58"/>
      <c r="AR41" s="58"/>
      <c r="AS41" s="58"/>
      <c r="AT41" s="58"/>
      <c r="AU41" s="58"/>
      <c r="AV41" s="58"/>
      <c r="AW41" s="58"/>
      <c r="AX41" s="58"/>
      <c r="AY41" s="58"/>
      <c r="AZ41" s="58"/>
      <c r="BA41" s="58">
        <v>414.53603344095825</v>
      </c>
      <c r="BB41" s="58">
        <v>415.10626743447023</v>
      </c>
      <c r="BC41" s="58">
        <v>415.3727581029392</v>
      </c>
      <c r="BD41" s="58">
        <v>415.63924877140818</v>
      </c>
      <c r="BE41" s="58">
        <v>415.90573943987715</v>
      </c>
      <c r="BF41" s="58">
        <v>416.17223010834624</v>
      </c>
      <c r="BG41" s="58">
        <v>414.32027439126779</v>
      </c>
      <c r="BH41" s="58">
        <v>412.46831867418933</v>
      </c>
      <c r="BI41" s="58">
        <v>410.61636295711088</v>
      </c>
      <c r="BJ41" s="58">
        <v>408.76440724003243</v>
      </c>
      <c r="BK41" s="58">
        <v>406.91245152295409</v>
      </c>
    </row>
    <row r="42" spans="2:63" x14ac:dyDescent="0.5">
      <c r="B42" t="s">
        <v>148</v>
      </c>
      <c r="AG42" s="58">
        <v>456.69028656738584</v>
      </c>
      <c r="AL42">
        <v>410</v>
      </c>
      <c r="AQ42" s="58">
        <v>317</v>
      </c>
      <c r="AR42" s="58"/>
      <c r="AS42" s="58"/>
      <c r="AT42" s="58"/>
      <c r="AU42" s="58"/>
      <c r="AV42" s="58">
        <v>221</v>
      </c>
      <c r="AW42" s="58"/>
      <c r="AX42" s="58"/>
      <c r="AY42" s="58"/>
      <c r="AZ42" s="58"/>
      <c r="BA42" s="58"/>
      <c r="BB42" s="58"/>
      <c r="BC42" s="58"/>
      <c r="BD42" s="58"/>
      <c r="BE42" s="58"/>
      <c r="BF42" s="58"/>
      <c r="BG42" s="58"/>
      <c r="BH42" s="58"/>
      <c r="BI42" s="58"/>
      <c r="BJ42" s="58"/>
      <c r="BK42" s="58">
        <v>0</v>
      </c>
    </row>
    <row r="43" spans="2:63" x14ac:dyDescent="0.5">
      <c r="B43" t="s">
        <v>149</v>
      </c>
      <c r="AG43" s="58">
        <v>456.69028656738584</v>
      </c>
      <c r="AL43">
        <v>410</v>
      </c>
      <c r="AQ43" s="58">
        <v>317</v>
      </c>
      <c r="AR43" s="58"/>
      <c r="AS43" s="58"/>
      <c r="AT43" s="58"/>
      <c r="AU43" s="58"/>
      <c r="AV43" s="58">
        <v>193</v>
      </c>
      <c r="AW43" s="58"/>
      <c r="AX43" s="58"/>
      <c r="AY43" s="58"/>
      <c r="AZ43" s="58"/>
      <c r="BA43" s="58"/>
      <c r="BB43" s="58"/>
      <c r="BC43" s="58"/>
      <c r="BD43" s="58"/>
      <c r="BE43" s="58"/>
      <c r="BF43" s="58"/>
      <c r="BG43" s="58"/>
      <c r="BH43" s="58"/>
      <c r="BI43" s="58"/>
      <c r="BJ43" s="58"/>
      <c r="BK43" s="58">
        <v>0</v>
      </c>
    </row>
    <row r="44" spans="2:63" x14ac:dyDescent="0.5">
      <c r="B44" t="s">
        <v>150</v>
      </c>
      <c r="AG44" s="58">
        <v>456.69028656738584</v>
      </c>
      <c r="AL44">
        <v>410</v>
      </c>
      <c r="AQ44" s="58">
        <v>317</v>
      </c>
      <c r="AR44" s="58"/>
      <c r="AS44" s="58"/>
      <c r="AT44" s="58"/>
      <c r="AU44" s="58"/>
      <c r="AV44" s="58">
        <v>177</v>
      </c>
      <c r="AW44" s="58"/>
      <c r="AX44" s="58"/>
      <c r="AY44" s="58"/>
      <c r="AZ44" s="58"/>
      <c r="BA44" s="58"/>
      <c r="BB44" s="58"/>
      <c r="BC44" s="58"/>
      <c r="BD44" s="58"/>
      <c r="BE44" s="58"/>
      <c r="BF44" s="58"/>
      <c r="BG44" s="58"/>
      <c r="BH44" s="58"/>
      <c r="BI44" s="58"/>
      <c r="BJ44" s="58"/>
      <c r="BK44" s="58">
        <v>0</v>
      </c>
    </row>
    <row r="45" spans="2:63" x14ac:dyDescent="0.5">
      <c r="B45" t="s">
        <v>151</v>
      </c>
      <c r="AQ45">
        <v>317</v>
      </c>
    </row>
  </sheetData>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16448-ADDD-449E-83D5-7A4A64872AAC}">
  <sheetPr>
    <tabColor theme="5" tint="0.79998168889431442"/>
  </sheetPr>
  <dimension ref="B2:D22"/>
  <sheetViews>
    <sheetView showGridLines="0" workbookViewId="0">
      <selection activeCell="B22" sqref="B22"/>
    </sheetView>
  </sheetViews>
  <sheetFormatPr defaultRowHeight="14.35" x14ac:dyDescent="0.5"/>
  <cols>
    <col min="2" max="2" width="27" customWidth="1"/>
    <col min="3" max="3" width="26.9375" customWidth="1"/>
    <col min="4" max="4" width="30.703125" customWidth="1"/>
  </cols>
  <sheetData>
    <row r="2" spans="2:4" ht="18" x14ac:dyDescent="0.6">
      <c r="B2" s="5" t="s">
        <v>152</v>
      </c>
    </row>
    <row r="3" spans="2:4" ht="14.7" thickBot="1" x14ac:dyDescent="0.55000000000000004"/>
    <row r="4" spans="2:4" ht="29.5" customHeight="1" x14ac:dyDescent="0.5">
      <c r="B4" s="178"/>
      <c r="C4" s="6" t="s">
        <v>153</v>
      </c>
      <c r="D4" s="180" t="s">
        <v>708</v>
      </c>
    </row>
    <row r="5" spans="2:4" ht="18.7" customHeight="1" thickBot="1" x14ac:dyDescent="0.55000000000000004">
      <c r="B5" s="179"/>
      <c r="C5" s="7" t="s">
        <v>154</v>
      </c>
      <c r="D5" s="181"/>
    </row>
    <row r="6" spans="2:4" ht="15.7" customHeight="1" thickBot="1" x14ac:dyDescent="0.55000000000000004">
      <c r="B6" s="93" t="s">
        <v>155</v>
      </c>
      <c r="C6" s="99">
        <v>122</v>
      </c>
      <c r="D6" s="99" t="s">
        <v>156</v>
      </c>
    </row>
    <row r="7" spans="2:4" ht="16.2" customHeight="1" thickBot="1" x14ac:dyDescent="0.55000000000000004">
      <c r="B7" s="93" t="s">
        <v>157</v>
      </c>
      <c r="C7" s="99">
        <v>66</v>
      </c>
      <c r="D7" s="99" t="s">
        <v>158</v>
      </c>
    </row>
    <row r="8" spans="2:4" ht="18" customHeight="1" thickBot="1" x14ac:dyDescent="0.55000000000000004">
      <c r="B8" s="93" t="s">
        <v>159</v>
      </c>
      <c r="C8" s="99">
        <v>38</v>
      </c>
      <c r="D8" s="99" t="s">
        <v>160</v>
      </c>
    </row>
    <row r="9" spans="2:4" ht="15.7" customHeight="1" thickBot="1" x14ac:dyDescent="0.55000000000000004">
      <c r="B9" s="93" t="s">
        <v>161</v>
      </c>
      <c r="C9" s="99">
        <v>88</v>
      </c>
      <c r="D9" s="99">
        <v>0</v>
      </c>
    </row>
    <row r="10" spans="2:4" ht="18" customHeight="1" thickBot="1" x14ac:dyDescent="0.55000000000000004">
      <c r="B10" s="93" t="s">
        <v>162</v>
      </c>
      <c r="C10" s="99">
        <v>54</v>
      </c>
      <c r="D10" s="99" t="s">
        <v>163</v>
      </c>
    </row>
    <row r="11" spans="2:4" ht="16.5" customHeight="1" thickBot="1" x14ac:dyDescent="0.55000000000000004">
      <c r="B11" s="93" t="s">
        <v>164</v>
      </c>
      <c r="C11" s="99">
        <v>55</v>
      </c>
      <c r="D11" s="99" t="s">
        <v>165</v>
      </c>
    </row>
    <row r="12" spans="2:4" ht="15.7" customHeight="1" thickBot="1" x14ac:dyDescent="0.55000000000000004">
      <c r="B12" s="93" t="s">
        <v>166</v>
      </c>
      <c r="C12" s="99">
        <v>29</v>
      </c>
      <c r="D12" s="99">
        <v>10</v>
      </c>
    </row>
    <row r="13" spans="2:4" ht="15" customHeight="1" thickBot="1" x14ac:dyDescent="0.55000000000000004">
      <c r="B13" s="93" t="s">
        <v>167</v>
      </c>
      <c r="C13" s="99">
        <v>15</v>
      </c>
      <c r="D13" s="99">
        <v>3</v>
      </c>
    </row>
    <row r="14" spans="2:4" ht="17.2" customHeight="1" thickBot="1" x14ac:dyDescent="0.55000000000000004">
      <c r="B14" s="63" t="s">
        <v>667</v>
      </c>
      <c r="C14" s="99" t="s">
        <v>168</v>
      </c>
      <c r="D14" s="99" t="s">
        <v>169</v>
      </c>
    </row>
    <row r="15" spans="2:4" ht="18.7" customHeight="1" thickBot="1" x14ac:dyDescent="0.55000000000000004">
      <c r="B15" s="93" t="s">
        <v>170</v>
      </c>
      <c r="C15" s="99" t="s">
        <v>171</v>
      </c>
      <c r="D15" s="99" t="s">
        <v>172</v>
      </c>
    </row>
    <row r="16" spans="2:4" ht="16.5" customHeight="1" thickBot="1" x14ac:dyDescent="0.55000000000000004">
      <c r="B16" s="93" t="s">
        <v>173</v>
      </c>
      <c r="C16" s="99">
        <v>45</v>
      </c>
      <c r="D16" s="92">
        <v>33</v>
      </c>
    </row>
    <row r="17" spans="2:4" ht="15.7" customHeight="1" thickBot="1" x14ac:dyDescent="0.55000000000000004">
      <c r="B17" s="93" t="s">
        <v>174</v>
      </c>
      <c r="C17" s="7" t="s">
        <v>175</v>
      </c>
      <c r="D17" s="7">
        <v>0</v>
      </c>
    </row>
    <row r="19" spans="2:4" x14ac:dyDescent="0.5">
      <c r="B19" s="59"/>
    </row>
    <row r="20" spans="2:4" x14ac:dyDescent="0.5">
      <c r="B20" s="60" t="s">
        <v>709</v>
      </c>
    </row>
    <row r="21" spans="2:4" x14ac:dyDescent="0.5">
      <c r="B21" s="60" t="s">
        <v>710</v>
      </c>
    </row>
    <row r="22" spans="2:4" x14ac:dyDescent="0.5">
      <c r="B22" s="59"/>
    </row>
  </sheetData>
  <mergeCells count="2">
    <mergeCell ref="B4:B5"/>
    <mergeCell ref="D4:D5"/>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2E3CB-623A-4798-95F3-1D75E3B08A7C}">
  <sheetPr>
    <tabColor theme="5" tint="0.79998168889431442"/>
  </sheetPr>
  <dimension ref="A2:D15"/>
  <sheetViews>
    <sheetView showGridLines="0" workbookViewId="0">
      <selection activeCell="B10" sqref="B10:B11"/>
    </sheetView>
  </sheetViews>
  <sheetFormatPr defaultRowHeight="14.35" x14ac:dyDescent="0.5"/>
  <cols>
    <col min="2" max="2" width="27.41015625" customWidth="1"/>
    <col min="3" max="3" width="25.05859375" customWidth="1"/>
    <col min="4" max="4" width="37.5859375" customWidth="1"/>
  </cols>
  <sheetData>
    <row r="2" spans="1:4" ht="18" x14ac:dyDescent="0.6">
      <c r="B2" s="5" t="s">
        <v>176</v>
      </c>
    </row>
    <row r="3" spans="1:4" ht="14.7" thickBot="1" x14ac:dyDescent="0.55000000000000004"/>
    <row r="4" spans="1:4" ht="52.5" customHeight="1" thickBot="1" x14ac:dyDescent="0.55000000000000004">
      <c r="B4" s="15"/>
      <c r="C4" s="16" t="s">
        <v>177</v>
      </c>
      <c r="D4" s="16" t="s">
        <v>178</v>
      </c>
    </row>
    <row r="5" spans="1:4" ht="18.7" customHeight="1" x14ac:dyDescent="0.5">
      <c r="B5" s="161" t="s">
        <v>179</v>
      </c>
      <c r="C5" s="151" t="s">
        <v>180</v>
      </c>
      <c r="D5" s="98" t="s">
        <v>181</v>
      </c>
    </row>
    <row r="6" spans="1:4" ht="20.2" customHeight="1" x14ac:dyDescent="0.5">
      <c r="B6" s="182"/>
      <c r="C6" s="183"/>
      <c r="D6" s="98" t="s">
        <v>182</v>
      </c>
    </row>
    <row r="7" spans="1:4" ht="27" customHeight="1" thickBot="1" x14ac:dyDescent="0.55000000000000004">
      <c r="B7" s="162"/>
      <c r="C7" s="152"/>
      <c r="D7" s="99" t="s">
        <v>183</v>
      </c>
    </row>
    <row r="8" spans="1:4" ht="20.7" customHeight="1" x14ac:dyDescent="0.5">
      <c r="B8" s="184" t="s">
        <v>712</v>
      </c>
      <c r="C8" s="151" t="s">
        <v>184</v>
      </c>
      <c r="D8" s="98" t="s">
        <v>185</v>
      </c>
    </row>
    <row r="9" spans="1:4" ht="29.7" customHeight="1" thickBot="1" x14ac:dyDescent="0.55000000000000004">
      <c r="B9" s="185"/>
      <c r="C9" s="152"/>
      <c r="D9" s="99" t="s">
        <v>186</v>
      </c>
    </row>
    <row r="10" spans="1:4" ht="16.2" customHeight="1" x14ac:dyDescent="0.5">
      <c r="B10" s="161" t="s">
        <v>187</v>
      </c>
      <c r="C10" s="151" t="s">
        <v>188</v>
      </c>
      <c r="D10" s="98" t="s">
        <v>189</v>
      </c>
    </row>
    <row r="11" spans="1:4" ht="17.2" customHeight="1" thickBot="1" x14ac:dyDescent="0.55000000000000004">
      <c r="B11" s="162"/>
      <c r="C11" s="152"/>
      <c r="D11" s="99" t="s">
        <v>190</v>
      </c>
    </row>
    <row r="13" spans="1:4" x14ac:dyDescent="0.5">
      <c r="A13" s="59"/>
      <c r="B13" s="59"/>
    </row>
    <row r="14" spans="1:4" x14ac:dyDescent="0.5">
      <c r="A14" s="59"/>
      <c r="B14" s="60" t="s">
        <v>711</v>
      </c>
    </row>
    <row r="15" spans="1:4" x14ac:dyDescent="0.5">
      <c r="A15" s="59"/>
      <c r="B15" s="59"/>
    </row>
  </sheetData>
  <mergeCells count="6">
    <mergeCell ref="B5:B7"/>
    <mergeCell ref="C5:C7"/>
    <mergeCell ref="B8:B9"/>
    <mergeCell ref="C8:C9"/>
    <mergeCell ref="B10:B11"/>
    <mergeCell ref="C10:C1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493124f-c6ae-42e0-81df-c694b82936d5">
      <Value>1</Value>
    </TaxCatchAll>
    <Government_x0020_Body xmlns="b413c3fd-5a3b-4239-b985-69032e371c04">BEIS</Government_x0020_Body>
    <Date_x0020_Opened xmlns="b413c3fd-5a3b-4239-b985-69032e371c04">2021-04-20T15:05:15+00:00</Date_x0020_Opened>
    <LegacyData xmlns="aaacb922-5235-4a66-b188-303b9b46fbd7" xsi:nil="true"/>
    <m975189f4ba442ecbf67d4147307b177 xmlns="c493124f-c6ae-42e0-81df-c694b82936d5">
      <Terms xmlns="http://schemas.microsoft.com/office/infopath/2007/PartnerControls">
        <TermInfo xmlns="http://schemas.microsoft.com/office/infopath/2007/PartnerControls">
          <TermName xmlns="http://schemas.microsoft.com/office/infopath/2007/PartnerControls">Strategic and International Analysis</TermName>
          <TermId xmlns="http://schemas.microsoft.com/office/infopath/2007/PartnerControls">04eb65d3-7a45-4bfe-8784-5dd7a80cdbe9</TermId>
        </TermInfo>
      </Terms>
    </m975189f4ba442ecbf67d4147307b177>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_dlc_DocId xmlns="c493124f-c6ae-42e0-81df-c694b82936d5">NFVW3WY533ZX-160844436-143993</_dlc_DocId>
    <_dlc_DocIdUrl xmlns="c493124f-c6ae-42e0-81df-c694b82936d5">
      <Url>https://beisgov.sharepoint.com/sites/CarbonStrategyAnalysis/_layouts/15/DocIdRedir.aspx?ID=NFVW3WY533ZX-160844436-143993</Url>
      <Description>NFVW3WY533ZX-160844436-143993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6180BD150C52A64EAFAEB3AC2116C764" ma:contentTypeVersion="19" ma:contentTypeDescription="Create a new document." ma:contentTypeScope="" ma:versionID="ba42200e90cbf709fe9a1795c5fbc228">
  <xsd:schema xmlns:xsd="http://www.w3.org/2001/XMLSchema" xmlns:xs="http://www.w3.org/2001/XMLSchema" xmlns:p="http://schemas.microsoft.com/office/2006/metadata/properties" xmlns:ns2="c493124f-c6ae-42e0-81df-c694b82936d5" xmlns:ns3="0063f72e-ace3-48fb-9c1f-5b513408b31f" xmlns:ns4="b413c3fd-5a3b-4239-b985-69032e371c04" xmlns:ns5="a8f60570-4bd3-4f2b-950b-a996de8ab151" xmlns:ns6="aaacb922-5235-4a66-b188-303b9b46fbd7" xmlns:ns7="4d8e97b7-d15e-4e7c-b659-7240f03b4cfc" targetNamespace="http://schemas.microsoft.com/office/2006/metadata/properties" ma:root="true" ma:fieldsID="a678e077e4ae6a733d611c5112310002" ns2:_="" ns3:_="" ns4:_="" ns5:_="" ns6:_="" ns7:_="">
    <xsd:import namespace="c493124f-c6ae-42e0-81df-c694b82936d5"/>
    <xsd:import namespace="0063f72e-ace3-48fb-9c1f-5b513408b31f"/>
    <xsd:import namespace="b413c3fd-5a3b-4239-b985-69032e371c04"/>
    <xsd:import namespace="a8f60570-4bd3-4f2b-950b-a996de8ab151"/>
    <xsd:import namespace="aaacb922-5235-4a66-b188-303b9b46fbd7"/>
    <xsd:import namespace="4d8e97b7-d15e-4e7c-b659-7240f03b4cfc"/>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2:SharedWithUsers" minOccurs="0"/>
                <xsd:element ref="ns2:SharedWithDetails" minOccurs="0"/>
                <xsd:element ref="ns7:MediaServiceAutoTags" minOccurs="0"/>
                <xsd:element ref="ns7:MediaServiceOCR" minOccurs="0"/>
                <xsd:element ref="ns7:MediaServiceGenerationTime" minOccurs="0"/>
                <xsd:element ref="ns7: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93124f-c6ae-42e0-81df-c694b82936d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Strategic and International Analysis|04eb65d3-7a45-4bfe-8784-5dd7a80cdbe9"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c8a62e8d-ab32-46e9-8e88-b1d6f124f4a1}" ma:internalName="TaxCatchAll" ma:showField="CatchAllData" ma:web="c493124f-c6ae-42e0-81df-c694b82936d5">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c8a62e8d-ab32-46e9-8e88-b1d6f124f4a1}" ma:internalName="TaxCatchAllLabel" ma:readOnly="true" ma:showField="CatchAllDataLabel" ma:web="c493124f-c6ae-42e0-81df-c694b82936d5">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d8e97b7-d15e-4e7c-b659-7240f03b4cfc"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64D066-E516-44DC-9865-249BD67C13C0}">
  <ds:schemaRefs>
    <ds:schemaRef ds:uri="http://schemas.microsoft.com/office/2006/metadata/properties"/>
    <ds:schemaRef ds:uri="http://purl.org/dc/dcmitype/"/>
    <ds:schemaRef ds:uri="c493124f-c6ae-42e0-81df-c694b82936d5"/>
    <ds:schemaRef ds:uri="0063f72e-ace3-48fb-9c1f-5b513408b31f"/>
    <ds:schemaRef ds:uri="http://purl.org/dc/elements/1.1/"/>
    <ds:schemaRef ds:uri="4d8e97b7-d15e-4e7c-b659-7240f03b4cfc"/>
    <ds:schemaRef ds:uri="b413c3fd-5a3b-4239-b985-69032e371c04"/>
    <ds:schemaRef ds:uri="http://schemas.microsoft.com/office/2006/documentManagement/types"/>
    <ds:schemaRef ds:uri="http://schemas.microsoft.com/office/infopath/2007/PartnerControls"/>
    <ds:schemaRef ds:uri="a8f60570-4bd3-4f2b-950b-a996de8ab151"/>
    <ds:schemaRef ds:uri="http://purl.org/dc/terms/"/>
    <ds:schemaRef ds:uri="http://schemas.openxmlformats.org/package/2006/metadata/core-properties"/>
    <ds:schemaRef ds:uri="aaacb922-5235-4a66-b188-303b9b46fbd7"/>
    <ds:schemaRef ds:uri="http://www.w3.org/XML/1998/namespace"/>
  </ds:schemaRefs>
</ds:datastoreItem>
</file>

<file path=customXml/itemProps2.xml><?xml version="1.0" encoding="utf-8"?>
<ds:datastoreItem xmlns:ds="http://schemas.openxmlformats.org/officeDocument/2006/customXml" ds:itemID="{515ECE57-777E-492E-B94B-9A1A51C77437}">
  <ds:schemaRefs>
    <ds:schemaRef ds:uri="http://schemas.microsoft.com/sharepoint/v3/contenttype/forms"/>
  </ds:schemaRefs>
</ds:datastoreItem>
</file>

<file path=customXml/itemProps3.xml><?xml version="1.0" encoding="utf-8"?>
<ds:datastoreItem xmlns:ds="http://schemas.openxmlformats.org/officeDocument/2006/customXml" ds:itemID="{BAC44083-E093-4F50-B4D5-AD088234735C}">
  <ds:schemaRefs>
    <ds:schemaRef ds:uri="http://schemas.microsoft.com/sharepoint/events"/>
  </ds:schemaRefs>
</ds:datastoreItem>
</file>

<file path=customXml/itemProps4.xml><?xml version="1.0" encoding="utf-8"?>
<ds:datastoreItem xmlns:ds="http://schemas.openxmlformats.org/officeDocument/2006/customXml" ds:itemID="{DF4D6CD3-EE9B-4976-96C9-7F0C41E3C4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93124f-c6ae-42e0-81df-c694b82936d5"/>
    <ds:schemaRef ds:uri="0063f72e-ace3-48fb-9c1f-5b513408b31f"/>
    <ds:schemaRef ds:uri="b413c3fd-5a3b-4239-b985-69032e371c04"/>
    <ds:schemaRef ds:uri="a8f60570-4bd3-4f2b-950b-a996de8ab151"/>
    <ds:schemaRef ds:uri="aaacb922-5235-4a66-b188-303b9b46fbd7"/>
    <ds:schemaRef ds:uri="4d8e97b7-d15e-4e7c-b659-7240f03b4c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8</vt:i4>
      </vt:variant>
    </vt:vector>
  </HeadingPairs>
  <TitlesOfParts>
    <vt:vector size="38" baseType="lpstr">
      <vt:lpstr>Notes</vt:lpstr>
      <vt:lpstr>Table 1</vt:lpstr>
      <vt:lpstr>Table 2</vt:lpstr>
      <vt:lpstr>Table 3</vt:lpstr>
      <vt:lpstr>Table 4</vt:lpstr>
      <vt:lpstr>Figure 1</vt:lpstr>
      <vt:lpstr>Figure 2</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A1</vt:lpstr>
      <vt:lpstr>Table A2</vt:lpstr>
      <vt:lpstr>Table A3</vt:lpstr>
      <vt:lpstr>Table A4</vt:lpstr>
      <vt:lpstr>Table A5</vt:lpstr>
      <vt:lpstr>Table A6</vt:lpstr>
      <vt:lpstr>'Table 4'!_ftn1</vt:lpstr>
      <vt:lpstr>'Table 5'!_ftn2</vt:lpstr>
      <vt:lpstr>'Table 18'!_ftn3</vt:lpstr>
      <vt:lpstr>'Table A2'!_ftn4</vt:lpstr>
      <vt:lpstr>'Table 3'!_ftnref1</vt:lpstr>
      <vt:lpstr>'Table 5'!_ftnref2</vt:lpstr>
      <vt:lpstr>'Table 18'!_ftnref3</vt:lpstr>
      <vt:lpstr>'Table A2'!_ftnref4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Millar, Nico (BEIS)</dc:creator>
  <cp:keywords/>
  <dc:description/>
  <cp:lastModifiedBy>Danes-Gharbaoui, Maria (BEIS)</cp:lastModifiedBy>
  <cp:revision/>
  <dcterms:created xsi:type="dcterms:W3CDTF">2021-03-31T10:39:45Z</dcterms:created>
  <dcterms:modified xsi:type="dcterms:W3CDTF">2021-05-12T08:43:28Z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2021-03-31T10:39:47Z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d8a39713-e2fc-45b3-b13b-41f099e44dc7</vt:lpwstr>
  </property>
  <property fmtid="{D5CDD505-2E9C-101B-9397-08002B2CF9AE}" pid="8" name="MSIP_Label_ba62f585-b40f-4ab9-bafe-39150f03d124_ContentBits">
    <vt:lpwstr>0</vt:lpwstr>
  </property>
  <property fmtid="{D5CDD505-2E9C-101B-9397-08002B2CF9AE}" pid="9" name="ContentTypeId">
    <vt:lpwstr>0x0101006180BD150C52A64EAFAEB3AC2116C764</vt:lpwstr>
  </property>
  <property fmtid="{D5CDD505-2E9C-101B-9397-08002B2CF9AE}" pid="10" name="Business Unit">
    <vt:lpwstr>1;#Strategic and International Analysis|04eb65d3-7a45-4bfe-8784-5dd7a80cdbe9</vt:lpwstr>
  </property>
  <property fmtid="{D5CDD505-2E9C-101B-9397-08002B2CF9AE}" pid="11" name="_dlc_DocIdItemGuid">
    <vt:lpwstr>18706af3-924e-495b-92a3-886c8d5485ed</vt:lpwstr>
  </property>
</Properties>
</file>